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https://uweacuk.sharepoint.com/sites/CORAS-StudentVoiceandAcademicPolicyTeam/Shared Documents/Academic Regulations/Degree Calculators/Master Versions/"/>
    </mc:Choice>
  </mc:AlternateContent>
  <xr:revisionPtr revIDLastSave="184" documentId="8_{3CB251D4-1E9F-47DB-8119-0C974E74DD8D}" xr6:coauthVersionLast="36" xr6:coauthVersionMax="47" xr10:uidLastSave="{10E478E3-0288-4DFC-8A57-4256291E6EE1}"/>
  <bookViews>
    <workbookView xWindow="0" yWindow="0" windowWidth="19200" windowHeight="7155" xr2:uid="{653D731F-822D-43C7-8037-B3CF226F8957}"/>
  </bookViews>
  <sheets>
    <sheet name="Introduction" sheetId="2" r:id="rId1"/>
    <sheet name="Calculator" sheetId="1" r:id="rId2"/>
    <sheet name="Example" sheetId="3" r:id="rId3"/>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I9" i="1"/>
  <c r="I10" i="1"/>
  <c r="I11" i="1"/>
  <c r="I12" i="1"/>
  <c r="I13" i="1"/>
  <c r="I14" i="1"/>
  <c r="I15" i="1"/>
  <c r="I16" i="1"/>
  <c r="I17" i="1"/>
  <c r="I8" i="1"/>
  <c r="E17" i="3" l="1"/>
  <c r="I16" i="3"/>
  <c r="J16" i="3" s="1"/>
  <c r="I15" i="3"/>
  <c r="J15" i="3" s="1"/>
  <c r="I14" i="3"/>
  <c r="J14" i="3" s="1"/>
  <c r="I13" i="3"/>
  <c r="J13" i="3" s="1"/>
  <c r="I12" i="3"/>
  <c r="J12" i="3" s="1"/>
  <c r="I11" i="3"/>
  <c r="J11" i="3" s="1"/>
  <c r="I10" i="3"/>
  <c r="J10" i="3" s="1"/>
  <c r="I9" i="3"/>
  <c r="J9" i="3" s="1"/>
  <c r="I8" i="3"/>
  <c r="J8" i="3" s="1"/>
  <c r="I7" i="3"/>
  <c r="H7" i="3"/>
  <c r="H8" i="3" s="1"/>
  <c r="H9" i="3" s="1"/>
  <c r="H10" i="3" s="1"/>
  <c r="H11" i="3" s="1"/>
  <c r="H12" i="3" s="1"/>
  <c r="H13" i="3" s="1"/>
  <c r="H14" i="3" s="1"/>
  <c r="H15" i="3" s="1"/>
  <c r="H16" i="3" s="1"/>
  <c r="I17" i="3" l="1"/>
  <c r="J7" i="3"/>
  <c r="J17" i="3" s="1"/>
  <c r="J18" i="3" s="1"/>
  <c r="J17" i="1"/>
  <c r="J16" i="1"/>
  <c r="J15" i="1"/>
  <c r="J14" i="1"/>
  <c r="J13" i="1"/>
  <c r="J12" i="1"/>
  <c r="J11" i="1"/>
  <c r="J10" i="1"/>
  <c r="J9" i="1"/>
  <c r="H8" i="1"/>
  <c r="H9" i="1" s="1"/>
  <c r="H10" i="1" s="1"/>
  <c r="H11" i="1" s="1"/>
  <c r="H12" i="1" s="1"/>
  <c r="H13" i="1" s="1"/>
  <c r="H14" i="1" s="1"/>
  <c r="H15" i="1" s="1"/>
  <c r="H16" i="1" s="1"/>
  <c r="H17" i="1" s="1"/>
  <c r="E22" i="3" l="1"/>
  <c r="E23" i="3" s="1"/>
  <c r="I18" i="1"/>
  <c r="J8" i="1"/>
  <c r="J18" i="1" s="1"/>
  <c r="J19" i="1" l="1"/>
  <c r="E23" i="1" s="1"/>
  <c r="E24" i="1" s="1"/>
</calcChain>
</file>

<file path=xl/sharedStrings.xml><?xml version="1.0" encoding="utf-8"?>
<sst xmlns="http://schemas.openxmlformats.org/spreadsheetml/2006/main" count="58" uniqueCount="38">
  <si>
    <r>
      <rPr>
        <b/>
        <sz val="14"/>
        <color theme="1"/>
        <rFont val="Calibri"/>
        <family val="2"/>
        <scheme val="minor"/>
      </rPr>
      <t>UWE Bristol - Degree Classification Estimator:</t>
    </r>
    <r>
      <rPr>
        <sz val="14"/>
        <color theme="1"/>
        <rFont val="Calibri"/>
        <family val="2"/>
        <scheme val="minor"/>
      </rPr>
      <t xml:space="preserve"> </t>
    </r>
    <r>
      <rPr>
        <b/>
        <sz val="14"/>
        <color theme="1"/>
        <rFont val="Calibri"/>
        <family val="2"/>
        <scheme val="minor"/>
      </rPr>
      <t xml:space="preserve"> Masters Degrees </t>
    </r>
  </si>
  <si>
    <t>PLEASE READ THIS GUIDANCE BEFORE USING THE CALCULATOR
The calculator, available on the Calculator tab, is designed to work for Masters Degrees comprising 180 credits assessed under the university's standard regulations. The calculation uses the best 120 credits worth of marks from the 180 credits.</t>
  </si>
  <si>
    <t xml:space="preserve">If you do not have all your marks yet, you can still use this calculator with marks you hope to achieve in those modules to estimate your outcome. 
You can view a completed example calculator in the Example tab. </t>
  </si>
  <si>
    <t>IMPORTANT NOTES</t>
  </si>
  <si>
    <t xml:space="preserve">1. Any outcome that you calculate is based solely on your selection of marks, and the University will not be bound by any calculation that you create. </t>
  </si>
  <si>
    <t>2. The academic record system calculates using unrounded marks. However, the marks you see on myUWE are rounded up or down to the nearest whole number. This means there is normally a slight difference between your estimate and your actual final outcome. In some cases this can be the difference between two classifications.</t>
  </si>
  <si>
    <t>3. Always consult your Programme Specification to identify if your programme is assessed to standard regulations or if you have any variant regulations (which may be the case if your programme is professionally accredited). Variant regulations could mean that your degree is calculated in a different way.</t>
  </si>
  <si>
    <t>If you have any problems using this resource, please contact a Student Support Adviser in the first instance via an InfoPoint.</t>
  </si>
  <si>
    <r>
      <rPr>
        <b/>
        <sz val="14"/>
        <color theme="1"/>
        <rFont val="Calibri"/>
        <family val="2"/>
        <scheme val="minor"/>
      </rPr>
      <t>Degree Classification Estimator:</t>
    </r>
    <r>
      <rPr>
        <sz val="14"/>
        <color theme="1"/>
        <rFont val="Calibri"/>
        <family val="2"/>
        <scheme val="minor"/>
      </rPr>
      <t xml:space="preserve"> </t>
    </r>
    <r>
      <rPr>
        <b/>
        <sz val="14"/>
        <color theme="1"/>
        <rFont val="Calibri"/>
        <family val="2"/>
        <scheme val="minor"/>
      </rPr>
      <t xml:space="preserve"> Masters Degrees </t>
    </r>
  </si>
  <si>
    <r>
      <t>Follow the steps below to calculate an estimate of your final outcome</t>
    </r>
    <r>
      <rPr>
        <sz val="11"/>
        <color theme="1"/>
        <rFont val="Calibri"/>
        <family val="2"/>
        <scheme val="minor"/>
      </rPr>
      <t xml:space="preserve">		</t>
    </r>
  </si>
  <si>
    <t>Masters Calculator</t>
  </si>
  <si>
    <r>
      <rPr>
        <b/>
        <sz val="12"/>
        <color theme="1"/>
        <rFont val="Calibri"/>
        <family val="2"/>
        <scheme val="minor"/>
      </rPr>
      <t>Step 2:</t>
    </r>
    <r>
      <rPr>
        <sz val="12"/>
        <color theme="1"/>
        <rFont val="Calibri"/>
        <family val="2"/>
        <scheme val="minor"/>
      </rPr>
      <t xml:space="preserve"> Enter the number of credits the module is worth.
</t>
    </r>
    <r>
      <rPr>
        <sz val="10"/>
        <color theme="1"/>
        <rFont val="Calibri"/>
        <family val="2"/>
        <scheme val="minor"/>
      </rPr>
      <t>(shown at the end of the module code and module specification e.g 15/30/45)</t>
    </r>
  </si>
  <si>
    <r>
      <rPr>
        <b/>
        <sz val="12"/>
        <color theme="1"/>
        <rFont val="Calibri"/>
        <family val="2"/>
        <scheme val="minor"/>
      </rPr>
      <t>Step 3:</t>
    </r>
    <r>
      <rPr>
        <sz val="12"/>
        <color theme="1"/>
        <rFont val="Calibri"/>
        <family val="2"/>
        <scheme val="minor"/>
      </rPr>
      <t xml:space="preserve"> List your overall module mark here.
</t>
    </r>
    <r>
      <rPr>
        <sz val="10"/>
        <color theme="1"/>
        <rFont val="Calibri"/>
        <family val="2"/>
        <scheme val="minor"/>
      </rPr>
      <t>If the module outcome was Pass (and not a mark), please leave this blank.</t>
    </r>
  </si>
  <si>
    <r>
      <rPr>
        <b/>
        <sz val="12"/>
        <color theme="1"/>
        <rFont val="Calibri"/>
        <family val="2"/>
        <scheme val="minor"/>
      </rPr>
      <t>Step 4:</t>
    </r>
    <r>
      <rPr>
        <sz val="12"/>
        <color theme="1"/>
        <rFont val="Calibri"/>
        <family val="2"/>
        <scheme val="minor"/>
      </rPr>
      <t xml:space="preserve"> Number of credits to include in calculation. 
</t>
    </r>
    <r>
      <rPr>
        <sz val="10"/>
        <color theme="1"/>
        <rFont val="Calibri"/>
        <family val="2"/>
        <scheme val="minor"/>
      </rPr>
      <t>Enter all the credit from the module, unless it is greater than the number of credits remaining (see next column). If it is greater,  enter the number of credits remaining</t>
    </r>
  </si>
  <si>
    <r>
      <rPr>
        <b/>
        <sz val="12"/>
        <color theme="1"/>
        <rFont val="Calibri"/>
        <family val="2"/>
        <scheme val="minor"/>
      </rPr>
      <t>Step 5:</t>
    </r>
    <r>
      <rPr>
        <sz val="12"/>
        <color theme="1"/>
        <rFont val="Calibri"/>
        <family val="2"/>
        <scheme val="minor"/>
      </rPr>
      <t xml:space="preserve"> Credits Remaining.
</t>
    </r>
    <r>
      <rPr>
        <sz val="10"/>
        <color theme="1"/>
        <rFont val="Calibri"/>
        <family val="2"/>
        <scheme val="minor"/>
      </rPr>
      <t>(stop entering modules when you get to 0)</t>
    </r>
  </si>
  <si>
    <t>Do not touch this column - HIDE ME</t>
  </si>
  <si>
    <t>Module Name</t>
  </si>
  <si>
    <t>Module of Credits</t>
  </si>
  <si>
    <t>Module Mark</t>
  </si>
  <si>
    <t>Credits to Include</t>
  </si>
  <si>
    <t>Credits Remaining</t>
  </si>
  <si>
    <t>Weighting</t>
  </si>
  <si>
    <t>Total</t>
  </si>
  <si>
    <t>TOTAL BEST 120</t>
  </si>
  <si>
    <t>AVG BEST 120</t>
  </si>
  <si>
    <t xml:space="preserve">Weighting - </t>
  </si>
  <si>
    <t>Estimated Outcome</t>
  </si>
  <si>
    <t xml:space="preserve">Based on your marks above, your estimated overall mark is: </t>
  </si>
  <si>
    <t>Your estimated degree outcome is:</t>
  </si>
  <si>
    <r>
      <rPr>
        <b/>
        <sz val="14"/>
        <color theme="1"/>
        <rFont val="Calibri"/>
        <family val="2"/>
        <scheme val="minor"/>
      </rPr>
      <t>Example Calculation: Masters Degree Calculator</t>
    </r>
    <r>
      <rPr>
        <sz val="14"/>
        <color theme="1"/>
        <rFont val="Calibri"/>
        <family val="2"/>
        <scheme val="minor"/>
      </rPr>
      <t xml:space="preserve">
</t>
    </r>
  </si>
  <si>
    <t xml:space="preserve">Masters Calculator </t>
  </si>
  <si>
    <t>Example Notes</t>
  </si>
  <si>
    <t>UALAWH-30-M
Historical and Emerging
Concepts in Storytelling</t>
  </si>
  <si>
    <t>UALAWJ-60-M
Virtual Reality Story lab</t>
  </si>
  <si>
    <t>UALAWK-60-M
Virtual Reality
Collaborative Project</t>
  </si>
  <si>
    <t xml:space="preserve">◄ Only 30 credits are included here, as the credits remaining column in the previous row stated that only 30 were required.  </t>
  </si>
  <si>
    <t>UALAWG-30-M
Practical Experiments in
Interactivity and Immersion</t>
  </si>
  <si>
    <r>
      <rPr>
        <b/>
        <sz val="12"/>
        <color theme="1"/>
        <rFont val="Calibri"/>
        <family val="2"/>
        <scheme val="minor"/>
      </rPr>
      <t xml:space="preserve">Step 1: </t>
    </r>
    <r>
      <rPr>
        <sz val="12"/>
        <color theme="1"/>
        <rFont val="Calibri"/>
        <family val="2"/>
        <scheme val="minor"/>
      </rPr>
      <t>Enter each module's name for your best 120 credits, starting with the module you achieved your highest mark</t>
    </r>
    <r>
      <rPr>
        <b/>
        <sz val="12"/>
        <color theme="1"/>
        <rFont val="Calibri"/>
        <family val="2"/>
        <scheme val="minor"/>
      </rPr>
      <t xml:space="preserve"> </t>
    </r>
    <r>
      <rPr>
        <sz val="12"/>
        <color theme="1"/>
        <rFont val="Calibri"/>
        <family val="2"/>
        <scheme val="minor"/>
      </rPr>
      <t xml:space="preserve">for and continue down until you reach your lowest. </t>
    </r>
    <r>
      <rPr>
        <b/>
        <sz val="12"/>
        <color theme="1"/>
        <rFont val="Calibri"/>
        <family val="2"/>
        <scheme val="minor"/>
      </rPr>
      <t xml:space="preserve">
</t>
    </r>
    <r>
      <rPr>
        <sz val="10"/>
        <color theme="1"/>
        <rFont val="Calibri"/>
        <family val="2"/>
        <scheme val="minor"/>
      </rPr>
      <t xml:space="preserve">Please note: Only Level 7 modules count towards your classification calculation. Please do not enter any Level 6 modules.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</si>
</sst>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4"/>
      <color theme="1"/>
      <name val="Calibri"/>
      <family val="2"/>
      <scheme val="minor"/>
    </font>
    <font>
      <b/>
      <sz val="14"/>
      <color theme="1"/>
      <name val="Calibri"/>
      <family val="2"/>
      <scheme val="minor"/>
    </font>
    <font>
      <sz val="14"/>
      <name val="Arial"/>
      <family val="2"/>
    </font>
    <font>
      <b/>
      <sz val="12"/>
      <color theme="1"/>
      <name val="Calibri"/>
      <family val="2"/>
      <scheme val="minor"/>
    </font>
    <font>
      <sz val="10"/>
      <color theme="1"/>
      <name val="Calibri"/>
      <family val="2"/>
      <scheme val="minor"/>
    </font>
    <font>
      <sz val="12"/>
      <color rgb="FFFF0000"/>
      <name val="Calibri"/>
      <family val="2"/>
      <scheme val="minor"/>
    </font>
    <font>
      <b/>
      <sz val="12"/>
      <color theme="1"/>
      <name val="Arial"/>
      <family val="2"/>
    </font>
    <font>
      <b/>
      <sz val="12"/>
      <color rgb="FFFF0000"/>
      <name val="Calibri"/>
      <family val="2"/>
      <scheme val="minor"/>
    </font>
    <font>
      <b/>
      <sz val="18"/>
      <color theme="1"/>
      <name val="Arial"/>
      <family val="2"/>
    </font>
    <font>
      <b/>
      <sz val="12"/>
      <name val="Arial"/>
      <family val="2"/>
    </font>
    <font>
      <sz val="11"/>
      <color theme="1"/>
      <name val="Arial"/>
      <family val="2"/>
    </font>
    <font>
      <b/>
      <sz val="18"/>
      <color theme="1"/>
      <name val="Calibri"/>
      <family val="2"/>
      <scheme val="minor"/>
    </font>
    <font>
      <sz val="12"/>
      <name val="Arial"/>
      <family val="2"/>
    </font>
    <font>
      <sz val="10"/>
      <name val="Arial"/>
      <family val="2"/>
    </font>
  </fonts>
  <fills count="9">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4" fillId="2" borderId="0" xfId="0" applyFont="1" applyFill="1" applyAlignment="1">
      <alignment horizontal="center" vertical="center"/>
    </xf>
    <xf numFmtId="0" fontId="5" fillId="2" borderId="0" xfId="0" applyFont="1" applyFill="1" applyAlignment="1">
      <alignment vertical="center" wrapText="1"/>
    </xf>
    <xf numFmtId="0" fontId="4" fillId="0" borderId="0" xfId="0" applyFont="1" applyAlignment="1">
      <alignment horizontal="center" vertical="center"/>
    </xf>
    <xf numFmtId="0" fontId="4" fillId="4" borderId="0" xfId="0" applyFont="1" applyFill="1" applyAlignment="1">
      <alignment horizontal="center" vertical="center"/>
    </xf>
    <xf numFmtId="0" fontId="4" fillId="2" borderId="0" xfId="0" applyFont="1" applyFill="1" applyAlignment="1">
      <alignment horizontal="center" vertical="center" wrapText="1"/>
    </xf>
    <xf numFmtId="0" fontId="4" fillId="4" borderId="0" xfId="0" applyFont="1" applyFill="1" applyAlignment="1">
      <alignment horizontal="center" vertical="center" wrapText="1"/>
    </xf>
    <xf numFmtId="0" fontId="0" fillId="0" borderId="1" xfId="0"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Alignment="1">
      <alignment horizontal="center" vertical="center"/>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lignment horizontal="center" vertical="center"/>
    </xf>
    <xf numFmtId="0" fontId="10" fillId="5" borderId="1" xfId="0" applyFont="1" applyFill="1" applyBorder="1" applyAlignment="1">
      <alignment horizontal="center" vertical="center"/>
    </xf>
    <xf numFmtId="0" fontId="0" fillId="5" borderId="0" xfId="0" applyFill="1" applyAlignment="1">
      <alignment horizontal="lef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13" fillId="2" borderId="0" xfId="0" applyFont="1" applyFill="1" applyAlignment="1">
      <alignment horizontal="center" vertical="center"/>
    </xf>
    <xf numFmtId="0" fontId="13" fillId="4" borderId="0" xfId="0" applyFont="1" applyFill="1" applyAlignment="1">
      <alignment horizontal="center" vertical="center"/>
    </xf>
    <xf numFmtId="0" fontId="13" fillId="0" borderId="0" xfId="0" applyFont="1" applyAlignment="1">
      <alignment horizontal="center" vertical="center"/>
    </xf>
    <xf numFmtId="0" fontId="15" fillId="7" borderId="0" xfId="0" applyFont="1" applyFill="1" applyAlignment="1">
      <alignment horizontal="center" vertical="center" wrapText="1"/>
    </xf>
    <xf numFmtId="0" fontId="15" fillId="7" borderId="0" xfId="0" applyFont="1" applyFill="1" applyAlignment="1">
      <alignment horizontal="center" vertical="center"/>
    </xf>
    <xf numFmtId="0" fontId="15" fillId="2" borderId="0" xfId="0" applyFont="1" applyFill="1" applyAlignment="1">
      <alignment vertical="center" wrapText="1"/>
    </xf>
    <xf numFmtId="0" fontId="16" fillId="2" borderId="0" xfId="0" applyFont="1" applyFill="1" applyAlignment="1">
      <alignment horizontal="right" vertical="center"/>
    </xf>
    <xf numFmtId="0" fontId="0" fillId="2" borderId="0" xfId="0" applyFill="1"/>
    <xf numFmtId="0" fontId="0" fillId="5" borderId="1" xfId="0" applyFill="1" applyBorder="1" applyAlignment="1" applyProtection="1">
      <alignment horizontal="left" vertical="center" wrapText="1"/>
      <protection locked="0"/>
    </xf>
    <xf numFmtId="0" fontId="4" fillId="4" borderId="3" xfId="0" applyFont="1" applyFill="1" applyBorder="1" applyAlignment="1">
      <alignment horizontal="center" vertical="center"/>
    </xf>
    <xf numFmtId="0" fontId="15" fillId="2" borderId="0" xfId="0" applyFont="1" applyFill="1" applyAlignment="1">
      <alignment horizontal="center" vertical="center" wrapText="1"/>
    </xf>
    <xf numFmtId="2" fontId="15" fillId="7" borderId="0" xfId="0" applyNumberFormat="1" applyFont="1" applyFill="1" applyAlignment="1">
      <alignment horizontal="center" vertical="center"/>
    </xf>
    <xf numFmtId="0" fontId="11" fillId="8" borderId="0" xfId="0" applyFont="1" applyFill="1" applyAlignment="1">
      <alignment horizontal="center" vertical="center" wrapText="1"/>
    </xf>
    <xf numFmtId="0" fontId="11" fillId="8" borderId="0" xfId="0" applyFont="1" applyFill="1" applyAlignment="1">
      <alignment horizontal="center" vertical="center"/>
    </xf>
    <xf numFmtId="0" fontId="4" fillId="8" borderId="0" xfId="0" applyFont="1" applyFill="1" applyAlignment="1">
      <alignment horizontal="center" vertical="center"/>
    </xf>
    <xf numFmtId="0" fontId="18" fillId="8" borderId="2" xfId="0" applyFont="1" applyFill="1" applyBorder="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wrapText="1"/>
    </xf>
    <xf numFmtId="0" fontId="2" fillId="2" borderId="0" xfId="0" applyFont="1" applyFill="1" applyAlignment="1">
      <alignment horizont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11" fillId="2" borderId="0" xfId="0" applyFont="1" applyFill="1" applyAlignment="1">
      <alignment horizontal="left" vertical="center"/>
    </xf>
    <xf numFmtId="0" fontId="7" fillId="2" borderId="0" xfId="0" applyFont="1" applyFill="1" applyAlignment="1">
      <alignment horizontal="center" vertical="center" textRotation="90" wrapText="1"/>
    </xf>
    <xf numFmtId="0" fontId="16" fillId="2" borderId="0" xfId="0" applyFont="1" applyFill="1" applyAlignment="1">
      <alignment horizontal="center" vertical="center"/>
    </xf>
    <xf numFmtId="0" fontId="2" fillId="2" borderId="0" xfId="0" applyFont="1" applyFill="1" applyAlignment="1">
      <alignment horizontal="center" wrapText="1"/>
    </xf>
    <xf numFmtId="0" fontId="14" fillId="6" borderId="0" xfId="0" applyFont="1" applyFill="1" applyAlignment="1">
      <alignment horizontal="center" vertical="center"/>
    </xf>
    <xf numFmtId="0" fontId="15" fillId="2" borderId="0" xfId="0" applyFont="1" applyFill="1" applyAlignment="1">
      <alignment horizontal="center" vertical="center" wrapText="1"/>
    </xf>
    <xf numFmtId="0" fontId="17" fillId="6" borderId="0" xfId="0" applyFont="1" applyFill="1" applyAlignment="1">
      <alignment horizontal="center" vertical="center"/>
    </xf>
    <xf numFmtId="0" fontId="7" fillId="3" borderId="0" xfId="0" applyFont="1" applyFill="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4EA1-D149-490C-B1A6-2EE44154F6F5}">
  <dimension ref="A1:L24"/>
  <sheetViews>
    <sheetView tabSelected="1" zoomScale="130" zoomScaleNormal="130" workbookViewId="0">
      <selection activeCell="D5" sqref="D5"/>
    </sheetView>
  </sheetViews>
  <sheetFormatPr defaultColWidth="0" defaultRowHeight="15.75" zeroHeight="1" x14ac:dyDescent="0.25"/>
  <cols>
    <col min="1" max="1" width="4.375" customWidth="1"/>
    <col min="2" max="9" width="8.625" customWidth="1"/>
    <col min="10" max="10" width="3.875" customWidth="1"/>
    <col min="11" max="12" width="0" hidden="1" customWidth="1"/>
    <col min="13" max="16384" width="8.625" hidden="1"/>
  </cols>
  <sheetData>
    <row r="1" spans="1:10" x14ac:dyDescent="0.25">
      <c r="A1" s="29"/>
      <c r="B1" s="29"/>
      <c r="C1" s="29"/>
      <c r="D1" s="29"/>
      <c r="E1" s="29"/>
      <c r="F1" s="29"/>
      <c r="G1" s="29"/>
      <c r="H1" s="29"/>
      <c r="I1" s="29"/>
      <c r="J1" s="29"/>
    </row>
    <row r="2" spans="1:10" ht="20.45" customHeight="1" x14ac:dyDescent="0.25">
      <c r="A2" s="29"/>
      <c r="B2" s="41" t="s">
        <v>0</v>
      </c>
      <c r="C2" s="41"/>
      <c r="D2" s="41"/>
      <c r="E2" s="41"/>
      <c r="F2" s="41"/>
      <c r="G2" s="41"/>
      <c r="H2" s="41"/>
      <c r="I2" s="41"/>
      <c r="J2" s="29"/>
    </row>
    <row r="3" spans="1:10" ht="107.45" customHeight="1" x14ac:dyDescent="0.25">
      <c r="A3" s="29"/>
      <c r="B3" s="43" t="s">
        <v>1</v>
      </c>
      <c r="C3" s="43"/>
      <c r="D3" s="43"/>
      <c r="E3" s="43"/>
      <c r="F3" s="43"/>
      <c r="G3" s="43"/>
      <c r="H3" s="43"/>
      <c r="I3" s="43"/>
      <c r="J3" s="29"/>
    </row>
    <row r="4" spans="1:10" ht="69" customHeight="1" x14ac:dyDescent="0.25">
      <c r="A4" s="29"/>
      <c r="B4" s="43" t="s">
        <v>2</v>
      </c>
      <c r="C4" s="43"/>
      <c r="D4" s="43"/>
      <c r="E4" s="43"/>
      <c r="F4" s="43"/>
      <c r="G4" s="43"/>
      <c r="H4" s="43"/>
      <c r="I4" s="43"/>
      <c r="J4" s="29"/>
    </row>
    <row r="5" spans="1:10" x14ac:dyDescent="0.25">
      <c r="A5" s="29"/>
      <c r="B5" s="38"/>
      <c r="C5" s="38"/>
      <c r="D5" s="38"/>
      <c r="E5" s="38"/>
      <c r="F5" s="38"/>
      <c r="G5" s="38"/>
      <c r="H5" s="38"/>
      <c r="I5" s="29"/>
      <c r="J5" s="29"/>
    </row>
    <row r="6" spans="1:10" ht="26.45" customHeight="1" x14ac:dyDescent="0.25">
      <c r="A6" s="29"/>
      <c r="B6" s="42" t="s">
        <v>3</v>
      </c>
      <c r="C6" s="42"/>
      <c r="D6" s="42"/>
      <c r="E6" s="42"/>
      <c r="F6" s="42"/>
      <c r="G6" s="42"/>
      <c r="H6" s="42"/>
      <c r="I6" s="42"/>
      <c r="J6" s="29"/>
    </row>
    <row r="7" spans="1:10" ht="41.1" customHeight="1" x14ac:dyDescent="0.25">
      <c r="A7" s="29"/>
      <c r="B7" s="43" t="s">
        <v>4</v>
      </c>
      <c r="C7" s="43"/>
      <c r="D7" s="43"/>
      <c r="E7" s="43"/>
      <c r="F7" s="43"/>
      <c r="G7" s="43"/>
      <c r="H7" s="43"/>
      <c r="I7" s="43"/>
      <c r="J7" s="29"/>
    </row>
    <row r="8" spans="1:10" ht="71.45" customHeight="1" x14ac:dyDescent="0.25">
      <c r="A8" s="29"/>
      <c r="B8" s="43" t="s">
        <v>5</v>
      </c>
      <c r="C8" s="43"/>
      <c r="D8" s="43"/>
      <c r="E8" s="43"/>
      <c r="F8" s="43"/>
      <c r="G8" s="43"/>
      <c r="H8" s="43"/>
      <c r="I8" s="43"/>
      <c r="J8" s="29"/>
    </row>
    <row r="9" spans="1:10" ht="57.6" customHeight="1" x14ac:dyDescent="0.25">
      <c r="A9" s="29"/>
      <c r="B9" s="43" t="s">
        <v>6</v>
      </c>
      <c r="C9" s="43"/>
      <c r="D9" s="43"/>
      <c r="E9" s="43"/>
      <c r="F9" s="43"/>
      <c r="G9" s="43"/>
      <c r="H9" s="43"/>
      <c r="I9" s="43"/>
      <c r="J9" s="29"/>
    </row>
    <row r="10" spans="1:10" ht="47.45" customHeight="1" x14ac:dyDescent="0.25">
      <c r="A10" s="29"/>
      <c r="B10" s="43" t="s">
        <v>7</v>
      </c>
      <c r="C10" s="43"/>
      <c r="D10" s="43"/>
      <c r="E10" s="43"/>
      <c r="F10" s="43"/>
      <c r="G10" s="43"/>
      <c r="H10" s="43"/>
      <c r="I10" s="43"/>
      <c r="J10" s="29"/>
    </row>
    <row r="11" spans="1:10" hidden="1" x14ac:dyDescent="0.25">
      <c r="A11" s="29"/>
      <c r="B11" s="38"/>
      <c r="C11" s="38"/>
      <c r="D11" s="38"/>
      <c r="E11" s="38"/>
      <c r="F11" s="38"/>
      <c r="G11" s="38"/>
      <c r="H11" s="38"/>
      <c r="I11" s="29"/>
      <c r="J11" s="29"/>
    </row>
    <row r="12" spans="1:10" hidden="1" x14ac:dyDescent="0.25">
      <c r="A12" s="29"/>
      <c r="B12" s="38"/>
      <c r="C12" s="38"/>
      <c r="D12" s="38"/>
      <c r="E12" s="38"/>
      <c r="F12" s="38"/>
      <c r="G12" s="38"/>
      <c r="H12" s="38"/>
      <c r="I12" s="29"/>
      <c r="J12" s="29"/>
    </row>
    <row r="13" spans="1:10" hidden="1" x14ac:dyDescent="0.25">
      <c r="A13" s="29"/>
      <c r="B13" s="38"/>
      <c r="C13" s="38"/>
      <c r="D13" s="38"/>
      <c r="E13" s="38"/>
      <c r="F13" s="38"/>
      <c r="G13" s="38"/>
      <c r="H13" s="38"/>
      <c r="I13" s="29"/>
      <c r="J13" s="29"/>
    </row>
    <row r="14" spans="1:10" hidden="1" x14ac:dyDescent="0.25">
      <c r="A14" s="29"/>
      <c r="B14" s="38"/>
      <c r="C14" s="38"/>
      <c r="D14" s="38"/>
      <c r="E14" s="38"/>
      <c r="F14" s="38"/>
      <c r="G14" s="38"/>
      <c r="H14" s="38"/>
      <c r="I14" s="29"/>
      <c r="J14" s="29"/>
    </row>
    <row r="15" spans="1:10" hidden="1" x14ac:dyDescent="0.25">
      <c r="A15" s="29"/>
      <c r="B15" s="38"/>
      <c r="C15" s="38"/>
      <c r="D15" s="38"/>
      <c r="E15" s="38"/>
      <c r="F15" s="38"/>
      <c r="G15" s="38"/>
      <c r="H15" s="38"/>
      <c r="I15" s="29"/>
      <c r="J15" s="29"/>
    </row>
    <row r="16" spans="1:10" hidden="1" x14ac:dyDescent="0.25">
      <c r="A16" s="29"/>
      <c r="B16" s="38"/>
      <c r="C16" s="38"/>
      <c r="D16" s="38"/>
      <c r="E16" s="38"/>
      <c r="F16" s="38"/>
      <c r="G16" s="38"/>
      <c r="H16" s="38"/>
      <c r="I16" s="29"/>
      <c r="J16" s="29"/>
    </row>
    <row r="17" spans="1:10" hidden="1" x14ac:dyDescent="0.25">
      <c r="A17" s="29"/>
      <c r="B17" s="38"/>
      <c r="C17" s="38"/>
      <c r="D17" s="38"/>
      <c r="E17" s="38"/>
      <c r="F17" s="38"/>
      <c r="G17" s="38"/>
      <c r="H17" s="38"/>
      <c r="I17" s="29"/>
      <c r="J17" s="29"/>
    </row>
    <row r="18" spans="1:10" hidden="1" x14ac:dyDescent="0.25">
      <c r="A18" s="29"/>
      <c r="B18" s="38"/>
      <c r="C18" s="38"/>
      <c r="D18" s="38"/>
      <c r="E18" s="38"/>
      <c r="F18" s="38"/>
      <c r="G18" s="38"/>
      <c r="H18" s="38"/>
      <c r="I18" s="29"/>
      <c r="J18" s="29"/>
    </row>
    <row r="19" spans="1:10" hidden="1" x14ac:dyDescent="0.25">
      <c r="A19" s="29"/>
      <c r="B19" s="38"/>
      <c r="C19" s="38"/>
      <c r="D19" s="38"/>
      <c r="E19" s="38"/>
      <c r="F19" s="38"/>
      <c r="G19" s="38"/>
      <c r="H19" s="38"/>
      <c r="I19" s="29"/>
      <c r="J19" s="29"/>
    </row>
    <row r="20" spans="1:10" hidden="1" x14ac:dyDescent="0.25">
      <c r="A20" s="29"/>
      <c r="B20" s="38"/>
      <c r="C20" s="38"/>
      <c r="D20" s="38"/>
      <c r="E20" s="38"/>
      <c r="F20" s="38"/>
      <c r="G20" s="38"/>
      <c r="H20" s="38"/>
      <c r="I20" s="29"/>
      <c r="J20" s="29"/>
    </row>
    <row r="21" spans="1:10" hidden="1" x14ac:dyDescent="0.25">
      <c r="A21" s="29"/>
      <c r="B21" s="38"/>
      <c r="C21" s="38"/>
      <c r="D21" s="38"/>
      <c r="E21" s="38"/>
      <c r="F21" s="38"/>
      <c r="G21" s="38"/>
      <c r="H21" s="38"/>
      <c r="I21" s="29"/>
      <c r="J21" s="29"/>
    </row>
    <row r="22" spans="1:10" ht="74.25" hidden="1" customHeight="1" x14ac:dyDescent="0.25">
      <c r="A22" s="29"/>
      <c r="B22" s="38"/>
      <c r="C22" s="38"/>
      <c r="D22" s="38"/>
      <c r="E22" s="38"/>
      <c r="F22" s="38"/>
      <c r="G22" s="38"/>
      <c r="H22" s="38"/>
      <c r="I22" s="29"/>
      <c r="J22" s="29"/>
    </row>
    <row r="23" spans="1:10" hidden="1" x14ac:dyDescent="0.25">
      <c r="A23" s="29"/>
      <c r="B23" s="29"/>
      <c r="C23" s="29"/>
      <c r="D23" s="29"/>
      <c r="E23" s="29"/>
      <c r="F23" s="29"/>
      <c r="G23" s="29"/>
      <c r="H23" s="29"/>
      <c r="I23" s="29"/>
      <c r="J23" s="29"/>
    </row>
    <row r="24" spans="1:10" hidden="1" x14ac:dyDescent="0.25">
      <c r="A24" s="29"/>
      <c r="B24" s="29"/>
      <c r="C24" s="29"/>
      <c r="D24" s="29"/>
      <c r="E24" s="29"/>
      <c r="F24" s="29"/>
      <c r="G24" s="29"/>
      <c r="H24" s="29"/>
      <c r="I24" s="29"/>
      <c r="J24" s="29"/>
    </row>
  </sheetData>
  <sheetProtection algorithmName="SHA-512" hashValue="//XDujW8j1oda1ekFp3Nuu+jQvoaa8ZjpyrJz40SV35dGNV6pifZ+iz8m9Nn3Dj+SGHLE8tShVta01JJNRcVzw==" saltValue="i2xueYEjn1UUWs7zR0BatA==" spinCount="100000" sheet="1" objects="1" scenarios="1"/>
  <mergeCells count="8">
    <mergeCell ref="B10:I10"/>
    <mergeCell ref="B3:I3"/>
    <mergeCell ref="B4:I4"/>
    <mergeCell ref="B2:I2"/>
    <mergeCell ref="B6:I6"/>
    <mergeCell ref="B7:I7"/>
    <mergeCell ref="B8:I8"/>
    <mergeCell ref="B9:I9"/>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0B89-C073-4CE3-B768-F34ECD4FFC00}">
  <dimension ref="A1:AE29"/>
  <sheetViews>
    <sheetView zoomScale="120" zoomScaleNormal="120" workbookViewId="0">
      <selection activeCell="D6" sqref="D6"/>
    </sheetView>
  </sheetViews>
  <sheetFormatPr defaultColWidth="0" defaultRowHeight="15.6" customHeight="1" zeroHeight="1" x14ac:dyDescent="0.25"/>
  <cols>
    <col min="1" max="1" width="5.125" style="3" customWidth="1"/>
    <col min="2" max="2" width="5.75" style="3" hidden="1" customWidth="1"/>
    <col min="3" max="3" width="1.5" style="3" customWidth="1"/>
    <col min="4" max="4" width="35.375" style="3" customWidth="1"/>
    <col min="5" max="5" width="18.125" style="3" customWidth="1"/>
    <col min="6" max="6" width="15" style="3" customWidth="1"/>
    <col min="7" max="7" width="23.125" style="3" customWidth="1"/>
    <col min="8" max="8" width="16.875" style="3" customWidth="1"/>
    <col min="9" max="10" width="15" style="3" hidden="1" customWidth="1"/>
    <col min="11" max="11" width="1.625" style="3" customWidth="1"/>
    <col min="12" max="12" width="6.875" style="3" customWidth="1"/>
    <col min="13" max="13" width="10.875" style="3" hidden="1" customWidth="1"/>
    <col min="14" max="21" width="0" style="3" hidden="1" customWidth="1"/>
    <col min="22" max="22" width="10.875" style="3" hidden="1" customWidth="1"/>
    <col min="23" max="31" width="0" style="3" hidden="1" customWidth="1"/>
    <col min="32" max="16384" width="10.875" style="3" hidden="1"/>
  </cols>
  <sheetData>
    <row r="1" spans="1:13" ht="39.6" customHeight="1" x14ac:dyDescent="0.25">
      <c r="A1" s="1"/>
      <c r="B1" s="1"/>
      <c r="C1" s="1"/>
      <c r="D1" s="41" t="s">
        <v>8</v>
      </c>
      <c r="E1" s="41"/>
      <c r="F1" s="41"/>
      <c r="G1" s="41"/>
      <c r="H1" s="41"/>
      <c r="I1" s="41"/>
      <c r="J1" s="41"/>
      <c r="K1" s="2"/>
      <c r="L1" s="2"/>
      <c r="M1" s="1"/>
    </row>
    <row r="2" spans="1:13" ht="29.1" customHeight="1" x14ac:dyDescent="0.25">
      <c r="A2" s="1"/>
      <c r="B2" s="1"/>
      <c r="C2" s="1"/>
      <c r="D2" s="43" t="s">
        <v>9</v>
      </c>
      <c r="E2" s="43"/>
      <c r="F2" s="43"/>
      <c r="G2" s="43"/>
      <c r="H2" s="43"/>
      <c r="I2" s="43"/>
      <c r="J2" s="43"/>
      <c r="K2" s="39"/>
      <c r="L2" s="39"/>
      <c r="M2" s="1"/>
    </row>
    <row r="3" spans="1:13" ht="15.95" customHeight="1" x14ac:dyDescent="0.25">
      <c r="A3" s="1"/>
      <c r="B3" s="1"/>
      <c r="C3" s="1"/>
      <c r="D3" s="47"/>
      <c r="E3" s="47"/>
      <c r="F3" s="47"/>
      <c r="G3" s="40"/>
      <c r="H3" s="40"/>
      <c r="I3" s="40"/>
      <c r="J3" s="40"/>
      <c r="K3" s="1"/>
      <c r="L3" s="1"/>
      <c r="M3" s="1"/>
    </row>
    <row r="4" spans="1:13" ht="14.45" customHeight="1" x14ac:dyDescent="0.25">
      <c r="A4" s="1"/>
      <c r="B4" s="1"/>
      <c r="C4" s="50" t="s">
        <v>10</v>
      </c>
      <c r="D4" s="50"/>
      <c r="E4" s="1"/>
      <c r="F4" s="1"/>
      <c r="G4" s="1"/>
      <c r="H4" s="1"/>
      <c r="I4" s="1"/>
      <c r="J4" s="1"/>
      <c r="K4" s="1"/>
      <c r="L4" s="1"/>
      <c r="M4" s="1"/>
    </row>
    <row r="5" spans="1:13" ht="8.25" customHeight="1" x14ac:dyDescent="0.25">
      <c r="A5" s="1"/>
      <c r="B5" s="1"/>
      <c r="C5" s="4"/>
      <c r="D5" s="4"/>
      <c r="E5" s="4"/>
      <c r="F5" s="4"/>
      <c r="G5" s="4"/>
      <c r="H5" s="4"/>
      <c r="I5" s="4"/>
      <c r="J5" s="4"/>
      <c r="K5" s="4"/>
      <c r="L5" s="1"/>
      <c r="M5" s="1"/>
    </row>
    <row r="6" spans="1:13" s="9" customFormat="1" ht="133.5" customHeight="1" x14ac:dyDescent="0.25">
      <c r="A6" s="5"/>
      <c r="B6" s="1"/>
      <c r="C6" s="6"/>
      <c r="D6" s="7" t="s">
        <v>37</v>
      </c>
      <c r="E6" s="7" t="s">
        <v>11</v>
      </c>
      <c r="F6" s="7" t="s">
        <v>12</v>
      </c>
      <c r="G6" s="7" t="s">
        <v>13</v>
      </c>
      <c r="H6" s="7" t="s">
        <v>14</v>
      </c>
      <c r="I6" s="8" t="s">
        <v>15</v>
      </c>
      <c r="J6" s="8" t="s">
        <v>15</v>
      </c>
      <c r="K6" s="6"/>
      <c r="L6" s="5"/>
      <c r="M6" s="5"/>
    </row>
    <row r="7" spans="1:13" s="14" customFormat="1" ht="15.75" x14ac:dyDescent="0.25">
      <c r="A7" s="10"/>
      <c r="B7" s="1"/>
      <c r="C7" s="11"/>
      <c r="D7" s="12" t="s">
        <v>16</v>
      </c>
      <c r="E7" s="12" t="s">
        <v>17</v>
      </c>
      <c r="F7" s="12" t="s">
        <v>18</v>
      </c>
      <c r="G7" s="12" t="s">
        <v>19</v>
      </c>
      <c r="H7" s="12" t="s">
        <v>20</v>
      </c>
      <c r="I7" s="13" t="s">
        <v>21</v>
      </c>
      <c r="J7" s="13" t="s">
        <v>22</v>
      </c>
      <c r="K7" s="11"/>
      <c r="L7" s="10"/>
      <c r="M7" s="10"/>
    </row>
    <row r="8" spans="1:13" ht="15.75" x14ac:dyDescent="0.25">
      <c r="A8" s="1"/>
      <c r="B8" s="1"/>
      <c r="C8" s="4"/>
      <c r="D8" s="15"/>
      <c r="E8" s="16"/>
      <c r="F8" s="16"/>
      <c r="G8" s="16"/>
      <c r="H8" s="17">
        <f>120-G8</f>
        <v>120</v>
      </c>
      <c r="I8" s="18">
        <f>IF(ISNUMBER(F8),(G8*100%),0)</f>
        <v>0</v>
      </c>
      <c r="J8" s="18">
        <f>F8*I8</f>
        <v>0</v>
      </c>
      <c r="K8" s="4"/>
      <c r="L8" s="1"/>
      <c r="M8" s="1"/>
    </row>
    <row r="9" spans="1:13" ht="15.75" x14ac:dyDescent="0.25">
      <c r="A9" s="1"/>
      <c r="B9" s="1"/>
      <c r="C9" s="4"/>
      <c r="D9" s="15"/>
      <c r="E9" s="16"/>
      <c r="F9" s="16"/>
      <c r="G9" s="16"/>
      <c r="H9" s="17">
        <f>H8-G9</f>
        <v>120</v>
      </c>
      <c r="I9" s="18">
        <f t="shared" ref="I9:I17" si="0">IF(ISNUMBER(F9),(G9*100%),0)</f>
        <v>0</v>
      </c>
      <c r="J9" s="18">
        <f t="shared" ref="J9:J17" si="1">F9*I9</f>
        <v>0</v>
      </c>
      <c r="K9" s="4"/>
      <c r="L9" s="1"/>
      <c r="M9" s="1"/>
    </row>
    <row r="10" spans="1:13" ht="15.75" x14ac:dyDescent="0.25">
      <c r="A10" s="1"/>
      <c r="B10" s="1"/>
      <c r="C10" s="4"/>
      <c r="D10" s="15"/>
      <c r="E10" s="16"/>
      <c r="F10" s="16"/>
      <c r="G10" s="16"/>
      <c r="H10" s="17">
        <f>H9-G10</f>
        <v>120</v>
      </c>
      <c r="I10" s="18">
        <f t="shared" si="0"/>
        <v>0</v>
      </c>
      <c r="J10" s="18">
        <f t="shared" si="1"/>
        <v>0</v>
      </c>
      <c r="K10" s="4"/>
      <c r="L10" s="1"/>
      <c r="M10" s="1"/>
    </row>
    <row r="11" spans="1:13" ht="15.75" x14ac:dyDescent="0.25">
      <c r="A11" s="1"/>
      <c r="B11" s="1"/>
      <c r="C11" s="4"/>
      <c r="D11" s="15"/>
      <c r="E11" s="16"/>
      <c r="F11" s="16"/>
      <c r="G11" s="16"/>
      <c r="H11" s="17">
        <f t="shared" ref="H11:H17" si="2">H10-G11</f>
        <v>120</v>
      </c>
      <c r="I11" s="18">
        <f t="shared" si="0"/>
        <v>0</v>
      </c>
      <c r="J11" s="18">
        <f t="shared" si="1"/>
        <v>0</v>
      </c>
      <c r="K11" s="4"/>
      <c r="L11" s="1"/>
      <c r="M11" s="1"/>
    </row>
    <row r="12" spans="1:13" ht="15.75" x14ac:dyDescent="0.25">
      <c r="A12" s="1"/>
      <c r="B12" s="1"/>
      <c r="C12" s="4"/>
      <c r="D12" s="15"/>
      <c r="E12" s="16"/>
      <c r="F12" s="16"/>
      <c r="G12" s="16"/>
      <c r="H12" s="17">
        <f t="shared" si="2"/>
        <v>120</v>
      </c>
      <c r="I12" s="18">
        <f t="shared" si="0"/>
        <v>0</v>
      </c>
      <c r="J12" s="18">
        <f t="shared" si="1"/>
        <v>0</v>
      </c>
      <c r="K12" s="4"/>
      <c r="L12" s="1"/>
      <c r="M12" s="1"/>
    </row>
    <row r="13" spans="1:13" ht="15.75" x14ac:dyDescent="0.25">
      <c r="A13" s="1"/>
      <c r="B13" s="1"/>
      <c r="C13" s="4"/>
      <c r="D13" s="15"/>
      <c r="E13" s="16"/>
      <c r="F13" s="16"/>
      <c r="G13" s="16"/>
      <c r="H13" s="17">
        <f t="shared" si="2"/>
        <v>120</v>
      </c>
      <c r="I13" s="18">
        <f t="shared" si="0"/>
        <v>0</v>
      </c>
      <c r="J13" s="18">
        <f t="shared" si="1"/>
        <v>0</v>
      </c>
      <c r="K13" s="4"/>
      <c r="L13" s="1"/>
      <c r="M13" s="1"/>
    </row>
    <row r="14" spans="1:13" ht="15.75" x14ac:dyDescent="0.25">
      <c r="A14" s="1"/>
      <c r="B14" s="1"/>
      <c r="C14" s="4"/>
      <c r="D14" s="15"/>
      <c r="E14" s="16"/>
      <c r="F14" s="16"/>
      <c r="G14" s="16"/>
      <c r="H14" s="17">
        <f t="shared" si="2"/>
        <v>120</v>
      </c>
      <c r="I14" s="18">
        <f t="shared" si="0"/>
        <v>0</v>
      </c>
      <c r="J14" s="18">
        <f t="shared" si="1"/>
        <v>0</v>
      </c>
      <c r="K14" s="4"/>
      <c r="L14" s="1"/>
      <c r="M14" s="1"/>
    </row>
    <row r="15" spans="1:13" ht="15.75" x14ac:dyDescent="0.25">
      <c r="A15" s="1"/>
      <c r="B15" s="1"/>
      <c r="C15" s="4"/>
      <c r="D15" s="15"/>
      <c r="E15" s="16"/>
      <c r="F15" s="16"/>
      <c r="G15" s="16"/>
      <c r="H15" s="17">
        <f t="shared" si="2"/>
        <v>120</v>
      </c>
      <c r="I15" s="18">
        <f t="shared" si="0"/>
        <v>0</v>
      </c>
      <c r="J15" s="18">
        <f t="shared" si="1"/>
        <v>0</v>
      </c>
      <c r="K15" s="4"/>
      <c r="L15" s="1"/>
      <c r="M15" s="1"/>
    </row>
    <row r="16" spans="1:13" ht="15.75" x14ac:dyDescent="0.25">
      <c r="A16" s="1"/>
      <c r="B16" s="1"/>
      <c r="C16" s="4"/>
      <c r="D16" s="15"/>
      <c r="E16" s="16"/>
      <c r="F16" s="16"/>
      <c r="G16" s="16"/>
      <c r="H16" s="17">
        <f t="shared" si="2"/>
        <v>120</v>
      </c>
      <c r="I16" s="18">
        <f t="shared" si="0"/>
        <v>0</v>
      </c>
      <c r="J16" s="18">
        <f t="shared" si="1"/>
        <v>0</v>
      </c>
      <c r="K16" s="4"/>
      <c r="L16" s="1"/>
      <c r="M16" s="1"/>
    </row>
    <row r="17" spans="1:13" ht="15.75" x14ac:dyDescent="0.25">
      <c r="A17" s="1"/>
      <c r="B17" s="1"/>
      <c r="C17" s="4"/>
      <c r="D17" s="15"/>
      <c r="E17" s="16"/>
      <c r="F17" s="16"/>
      <c r="G17" s="16"/>
      <c r="H17" s="17">
        <f t="shared" si="2"/>
        <v>120</v>
      </c>
      <c r="I17" s="18">
        <f t="shared" si="0"/>
        <v>0</v>
      </c>
      <c r="J17" s="18">
        <f t="shared" si="1"/>
        <v>0</v>
      </c>
      <c r="K17" s="4"/>
      <c r="L17" s="1"/>
      <c r="M17" s="1"/>
    </row>
    <row r="18" spans="1:13" ht="15.6" hidden="1" customHeight="1" x14ac:dyDescent="0.25">
      <c r="A18" s="1"/>
      <c r="B18" s="1"/>
      <c r="C18" s="4"/>
      <c r="D18" s="19"/>
      <c r="E18" s="20"/>
      <c r="F18" s="20" t="s">
        <v>23</v>
      </c>
      <c r="G18" s="20">
        <f>SUM(G8:G17)</f>
        <v>0</v>
      </c>
      <c r="H18" s="20"/>
      <c r="I18" s="20">
        <f>SUM(I8:I17)</f>
        <v>0</v>
      </c>
      <c r="J18" s="20">
        <f>SUM(J8:J17)</f>
        <v>0</v>
      </c>
      <c r="K18" s="4"/>
      <c r="L18" s="1"/>
      <c r="M18" s="1"/>
    </row>
    <row r="19" spans="1:13" ht="15.6" hidden="1" customHeight="1" x14ac:dyDescent="0.25">
      <c r="A19" s="1"/>
      <c r="B19" s="1"/>
      <c r="C19" s="4"/>
      <c r="D19" s="19"/>
      <c r="E19" s="21"/>
      <c r="F19" s="20" t="s">
        <v>24</v>
      </c>
      <c r="G19" s="20"/>
      <c r="H19" s="20"/>
      <c r="I19" s="20" t="s">
        <v>25</v>
      </c>
      <c r="J19" s="20" t="e">
        <f>J18/I18</f>
        <v>#DIV/0!</v>
      </c>
      <c r="K19" s="4"/>
      <c r="L19" s="1"/>
      <c r="M19" s="1"/>
    </row>
    <row r="20" spans="1:13" s="24" customFormat="1" ht="10.5" customHeight="1" x14ac:dyDescent="0.25">
      <c r="A20" s="22"/>
      <c r="B20" s="1"/>
      <c r="C20" s="23"/>
      <c r="D20" s="23"/>
      <c r="E20" s="23"/>
      <c r="F20" s="23"/>
      <c r="G20" s="23"/>
      <c r="H20" s="23"/>
      <c r="I20" s="23"/>
      <c r="J20" s="23"/>
      <c r="K20" s="23"/>
      <c r="L20" s="22"/>
      <c r="M20" s="22"/>
    </row>
    <row r="21" spans="1:13" s="1" customFormat="1" ht="33.75" customHeight="1" x14ac:dyDescent="0.25"/>
    <row r="22" spans="1:13" s="1" customFormat="1" ht="33.75" customHeight="1" x14ac:dyDescent="0.25">
      <c r="D22" s="48" t="s">
        <v>26</v>
      </c>
      <c r="E22" s="48"/>
    </row>
    <row r="23" spans="1:13" s="1" customFormat="1" ht="51" customHeight="1" x14ac:dyDescent="0.25">
      <c r="D23" s="25" t="s">
        <v>27</v>
      </c>
      <c r="E23" s="33" t="str">
        <f>IF(G18=120,J19,"")</f>
        <v/>
      </c>
      <c r="F23" s="49"/>
      <c r="G23" s="49"/>
      <c r="H23" s="49"/>
      <c r="I23" s="49"/>
      <c r="J23" s="49"/>
      <c r="K23" s="27"/>
      <c r="L23" s="27"/>
    </row>
    <row r="24" spans="1:13" s="1" customFormat="1" ht="33.75" customHeight="1" x14ac:dyDescent="0.25">
      <c r="D24" s="25" t="s">
        <v>28</v>
      </c>
      <c r="E24" s="25" t="str">
        <f>IFERROR(IF(E23="","",IF(AND(E23&gt;=50,E23&lt;=59.9),("Pass"),(IF(AND(E23&gt;=60,E23&lt;=69.9),("Merit"),(IF(E23&gt;=70,("Distinction"))))))),"")</f>
        <v/>
      </c>
      <c r="F24" s="27"/>
      <c r="G24" s="27"/>
      <c r="H24" s="27"/>
      <c r="I24" s="27"/>
      <c r="J24" s="32"/>
    </row>
    <row r="25" spans="1:13" s="1" customFormat="1" ht="33.75" customHeight="1" x14ac:dyDescent="0.25"/>
    <row r="26" spans="1:13" s="1" customFormat="1" ht="21.95" customHeight="1" x14ac:dyDescent="0.25">
      <c r="D26" s="44"/>
      <c r="E26" s="44"/>
    </row>
    <row r="27" spans="1:13" ht="21.95" hidden="1" customHeight="1" x14ac:dyDescent="0.25">
      <c r="A27" s="1"/>
      <c r="B27" s="45"/>
      <c r="C27" s="1"/>
      <c r="D27" s="46"/>
      <c r="E27" s="46"/>
      <c r="F27" s="28"/>
      <c r="G27" s="28"/>
      <c r="H27" s="28"/>
      <c r="I27" s="28"/>
      <c r="J27" s="28"/>
      <c r="K27" s="1"/>
      <c r="L27" s="1"/>
      <c r="M27" s="1"/>
    </row>
    <row r="28" spans="1:13" ht="21.95" hidden="1" customHeight="1" x14ac:dyDescent="0.25">
      <c r="A28" s="1"/>
      <c r="B28" s="45"/>
      <c r="C28" s="1"/>
      <c r="D28" s="1"/>
      <c r="E28" s="1"/>
      <c r="F28" s="1"/>
      <c r="G28" s="1"/>
      <c r="H28" s="1"/>
      <c r="I28" s="1"/>
      <c r="J28" s="1"/>
      <c r="K28" s="1"/>
      <c r="L28" s="1"/>
      <c r="M28" s="1"/>
    </row>
    <row r="29" spans="1:13" ht="21.95" hidden="1" customHeight="1" x14ac:dyDescent="0.25">
      <c r="A29" s="1"/>
      <c r="B29" s="1"/>
      <c r="C29" s="1"/>
      <c r="D29" s="1"/>
      <c r="E29" s="1"/>
      <c r="F29" s="1"/>
      <c r="G29" s="1"/>
      <c r="H29" s="1"/>
      <c r="I29" s="1"/>
      <c r="J29" s="1"/>
      <c r="K29" s="1"/>
      <c r="L29" s="1"/>
    </row>
  </sheetData>
  <sheetProtection algorithmName="SHA-512" hashValue="tV3c7YGJfj7ZptbErDPCR+DGog3d+J9Mux42PS4Lq7Mxzdo/UKs7AssMctoTauKl4oC/Z47S7Q15vm4HeSw5eg==" saltValue="Ma8/OncP8+/wiFL2MTZLAQ==" spinCount="100000" sheet="1" objects="1" scenarios="1"/>
  <mergeCells count="9">
    <mergeCell ref="D26:E26"/>
    <mergeCell ref="B27:B28"/>
    <mergeCell ref="D27:E27"/>
    <mergeCell ref="D1:J1"/>
    <mergeCell ref="D2:J2"/>
    <mergeCell ref="D3:F3"/>
    <mergeCell ref="D22:E22"/>
    <mergeCell ref="F23:J23"/>
    <mergeCell ref="C4:D4"/>
  </mergeCells>
  <dataValidations count="1">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120 credits)" sqref="G8:G17" xr:uid="{65CE868A-58D5-4B4C-B861-D265A3D255F7}">
      <formula1>H8&gt;=0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4A18-CFCC-421F-9C93-61BD5760DF27}">
  <dimension ref="A1:AE28"/>
  <sheetViews>
    <sheetView zoomScale="110" zoomScaleNormal="110" workbookViewId="0">
      <selection activeCell="D12" sqref="D12"/>
    </sheetView>
  </sheetViews>
  <sheetFormatPr defaultColWidth="0" defaultRowHeight="15.6" customHeight="1" zeroHeight="1" x14ac:dyDescent="0.25"/>
  <cols>
    <col min="1" max="1" width="5.125" style="3" customWidth="1"/>
    <col min="2" max="2" width="5.75" style="3" hidden="1" customWidth="1"/>
    <col min="3" max="3" width="1.5" style="3" customWidth="1"/>
    <col min="4" max="4" width="35.375" style="3" customWidth="1"/>
    <col min="5" max="5" width="18.125" style="3" customWidth="1"/>
    <col min="6" max="6" width="15" style="3" customWidth="1"/>
    <col min="7" max="7" width="23.125" style="3" customWidth="1"/>
    <col min="8" max="8" width="16.875" style="3" customWidth="1"/>
    <col min="9" max="10" width="15" style="3" hidden="1" customWidth="1"/>
    <col min="11" max="11" width="1.625" style="3" customWidth="1"/>
    <col min="12" max="12" width="29.5" style="3" customWidth="1"/>
    <col min="13" max="13" width="10.875" style="3" hidden="1" customWidth="1"/>
    <col min="14" max="21" width="0" style="3" hidden="1" customWidth="1"/>
    <col min="22" max="22" width="10.875" style="3" hidden="1" customWidth="1"/>
    <col min="23" max="31" width="0" style="3" hidden="1" customWidth="1"/>
    <col min="32" max="16384" width="10.875" style="3" hidden="1"/>
  </cols>
  <sheetData>
    <row r="1" spans="1:13" ht="36.6" customHeight="1" x14ac:dyDescent="0.25">
      <c r="A1" s="1"/>
      <c r="B1" s="1"/>
      <c r="C1" s="1"/>
      <c r="D1" s="41" t="s">
        <v>29</v>
      </c>
      <c r="E1" s="41"/>
      <c r="F1" s="41"/>
      <c r="G1" s="41"/>
      <c r="H1" s="41"/>
      <c r="I1" s="41"/>
      <c r="J1" s="41"/>
      <c r="K1" s="2"/>
      <c r="L1" s="2"/>
      <c r="M1" s="1"/>
    </row>
    <row r="2" spans="1:13" ht="3" hidden="1" customHeight="1" x14ac:dyDescent="0.25">
      <c r="A2" s="1"/>
      <c r="B2" s="1"/>
      <c r="C2" s="1"/>
      <c r="D2" s="47"/>
      <c r="E2" s="47"/>
      <c r="F2" s="47"/>
      <c r="G2" s="40"/>
      <c r="H2" s="40"/>
      <c r="I2" s="40"/>
      <c r="J2" s="40"/>
      <c r="K2" s="1"/>
      <c r="L2" s="1"/>
      <c r="M2" s="1"/>
    </row>
    <row r="3" spans="1:13" ht="15.75" customHeight="1" x14ac:dyDescent="0.25">
      <c r="A3" s="1"/>
      <c r="B3" s="1"/>
      <c r="C3" s="1"/>
      <c r="D3" s="1"/>
      <c r="E3" s="1"/>
      <c r="F3" s="1"/>
      <c r="G3" s="1"/>
      <c r="H3" s="1"/>
      <c r="I3" s="1"/>
      <c r="J3" s="1"/>
      <c r="K3" s="1"/>
      <c r="L3" s="1"/>
      <c r="M3" s="1"/>
    </row>
    <row r="4" spans="1:13" ht="8.25" customHeight="1" x14ac:dyDescent="0.25">
      <c r="A4" s="1"/>
      <c r="B4" s="51" t="s">
        <v>30</v>
      </c>
      <c r="C4" s="4"/>
      <c r="D4" s="4"/>
      <c r="E4" s="4"/>
      <c r="F4" s="4"/>
      <c r="G4" s="4"/>
      <c r="H4" s="4"/>
      <c r="I4" s="4"/>
      <c r="J4" s="4"/>
      <c r="K4" s="4"/>
      <c r="L4" s="1"/>
      <c r="M4" s="1"/>
    </row>
    <row r="5" spans="1:13" s="9" customFormat="1" ht="135" customHeight="1" x14ac:dyDescent="0.25">
      <c r="A5" s="5"/>
      <c r="B5" s="51"/>
      <c r="C5" s="6"/>
      <c r="D5" s="7" t="s">
        <v>37</v>
      </c>
      <c r="E5" s="7" t="s">
        <v>11</v>
      </c>
      <c r="F5" s="7" t="s">
        <v>12</v>
      </c>
      <c r="G5" s="7" t="s">
        <v>13</v>
      </c>
      <c r="H5" s="7" t="s">
        <v>14</v>
      </c>
      <c r="I5" s="8" t="s">
        <v>15</v>
      </c>
      <c r="J5" s="8" t="s">
        <v>15</v>
      </c>
      <c r="K5" s="6"/>
      <c r="L5" s="34" t="s">
        <v>31</v>
      </c>
      <c r="M5" s="5"/>
    </row>
    <row r="6" spans="1:13" s="14" customFormat="1" ht="15.75" x14ac:dyDescent="0.25">
      <c r="A6" s="10"/>
      <c r="B6" s="51"/>
      <c r="C6" s="11"/>
      <c r="D6" s="12" t="s">
        <v>16</v>
      </c>
      <c r="E6" s="12" t="s">
        <v>17</v>
      </c>
      <c r="F6" s="12" t="s">
        <v>18</v>
      </c>
      <c r="G6" s="12" t="s">
        <v>19</v>
      </c>
      <c r="H6" s="12" t="s">
        <v>20</v>
      </c>
      <c r="I6" s="13" t="s">
        <v>21</v>
      </c>
      <c r="J6" s="13" t="s">
        <v>22</v>
      </c>
      <c r="K6" s="11"/>
      <c r="L6" s="35"/>
      <c r="M6" s="10"/>
    </row>
    <row r="7" spans="1:13" ht="47.25" x14ac:dyDescent="0.25">
      <c r="A7" s="1"/>
      <c r="B7" s="51"/>
      <c r="C7" s="4"/>
      <c r="D7" s="30" t="s">
        <v>32</v>
      </c>
      <c r="E7" s="16">
        <v>30</v>
      </c>
      <c r="F7" s="16">
        <v>81</v>
      </c>
      <c r="G7" s="16">
        <v>30</v>
      </c>
      <c r="H7" s="17">
        <f>120-G7</f>
        <v>90</v>
      </c>
      <c r="I7" s="18">
        <f>G7*100%</f>
        <v>30</v>
      </c>
      <c r="J7" s="18">
        <f>F7*I7</f>
        <v>2430</v>
      </c>
      <c r="K7" s="4"/>
      <c r="L7" s="36"/>
      <c r="M7" s="1"/>
    </row>
    <row r="8" spans="1:13" ht="31.5" x14ac:dyDescent="0.25">
      <c r="A8" s="1"/>
      <c r="B8" s="51"/>
      <c r="C8" s="4"/>
      <c r="D8" s="30" t="s">
        <v>33</v>
      </c>
      <c r="E8" s="16">
        <v>60</v>
      </c>
      <c r="F8" s="16">
        <v>77</v>
      </c>
      <c r="G8" s="16">
        <v>60</v>
      </c>
      <c r="H8" s="17">
        <f>H7-G8</f>
        <v>30</v>
      </c>
      <c r="I8" s="18">
        <f t="shared" ref="I8:I16" si="0">G8*100%</f>
        <v>60</v>
      </c>
      <c r="J8" s="18">
        <f t="shared" ref="J8:J16" si="1">F8*I8</f>
        <v>4620</v>
      </c>
      <c r="K8" s="4"/>
      <c r="L8" s="36"/>
      <c r="M8" s="1"/>
    </row>
    <row r="9" spans="1:13" ht="51" x14ac:dyDescent="0.25">
      <c r="A9" s="1"/>
      <c r="B9" s="51"/>
      <c r="C9" s="4"/>
      <c r="D9" s="30" t="s">
        <v>34</v>
      </c>
      <c r="E9" s="16">
        <v>60</v>
      </c>
      <c r="F9" s="16">
        <v>66</v>
      </c>
      <c r="G9" s="16">
        <v>30</v>
      </c>
      <c r="H9" s="17">
        <f>H8-G9</f>
        <v>0</v>
      </c>
      <c r="I9" s="18">
        <f t="shared" si="0"/>
        <v>30</v>
      </c>
      <c r="J9" s="18">
        <f t="shared" si="1"/>
        <v>1980</v>
      </c>
      <c r="K9" s="31"/>
      <c r="L9" s="37" t="s">
        <v>35</v>
      </c>
      <c r="M9" s="1"/>
    </row>
    <row r="10" spans="1:13" ht="47.25" x14ac:dyDescent="0.25">
      <c r="A10" s="1"/>
      <c r="B10" s="51"/>
      <c r="C10" s="4"/>
      <c r="D10" s="30" t="s">
        <v>36</v>
      </c>
      <c r="E10" s="16">
        <v>30</v>
      </c>
      <c r="F10" s="16">
        <v>64</v>
      </c>
      <c r="G10" s="16">
        <v>0</v>
      </c>
      <c r="H10" s="17">
        <f t="shared" ref="H10:H16" si="2">H9-G10</f>
        <v>0</v>
      </c>
      <c r="I10" s="18">
        <f t="shared" si="0"/>
        <v>0</v>
      </c>
      <c r="J10" s="18">
        <f t="shared" si="1"/>
        <v>0</v>
      </c>
      <c r="K10" s="4"/>
      <c r="L10" s="36"/>
      <c r="M10" s="1"/>
    </row>
    <row r="11" spans="1:13" ht="15.75" x14ac:dyDescent="0.25">
      <c r="A11" s="1"/>
      <c r="B11" s="51"/>
      <c r="C11" s="4"/>
      <c r="D11" s="30"/>
      <c r="E11" s="16"/>
      <c r="F11" s="16"/>
      <c r="G11" s="16"/>
      <c r="H11" s="17">
        <f t="shared" si="2"/>
        <v>0</v>
      </c>
      <c r="I11" s="18">
        <f t="shared" si="0"/>
        <v>0</v>
      </c>
      <c r="J11" s="18">
        <f t="shared" si="1"/>
        <v>0</v>
      </c>
      <c r="K11" s="4"/>
      <c r="L11" s="36"/>
      <c r="M11" s="1"/>
    </row>
    <row r="12" spans="1:13" ht="15.75" x14ac:dyDescent="0.25">
      <c r="A12" s="1"/>
      <c r="B12" s="51"/>
      <c r="C12" s="4"/>
      <c r="D12" s="15"/>
      <c r="E12" s="16"/>
      <c r="F12" s="16"/>
      <c r="G12" s="16"/>
      <c r="H12" s="17">
        <f t="shared" si="2"/>
        <v>0</v>
      </c>
      <c r="I12" s="18">
        <f t="shared" si="0"/>
        <v>0</v>
      </c>
      <c r="J12" s="18">
        <f t="shared" si="1"/>
        <v>0</v>
      </c>
      <c r="K12" s="4"/>
      <c r="L12" s="36"/>
      <c r="M12" s="1"/>
    </row>
    <row r="13" spans="1:13" ht="15.75" x14ac:dyDescent="0.25">
      <c r="A13" s="1"/>
      <c r="B13" s="51"/>
      <c r="C13" s="4"/>
      <c r="D13" s="15"/>
      <c r="E13" s="16"/>
      <c r="F13" s="16"/>
      <c r="G13" s="16"/>
      <c r="H13" s="17">
        <f t="shared" si="2"/>
        <v>0</v>
      </c>
      <c r="I13" s="18">
        <f t="shared" si="0"/>
        <v>0</v>
      </c>
      <c r="J13" s="18">
        <f t="shared" si="1"/>
        <v>0</v>
      </c>
      <c r="K13" s="4"/>
      <c r="L13" s="36"/>
      <c r="M13" s="1"/>
    </row>
    <row r="14" spans="1:13" ht="15.75" x14ac:dyDescent="0.25">
      <c r="A14" s="1"/>
      <c r="B14" s="51"/>
      <c r="C14" s="4"/>
      <c r="D14" s="15"/>
      <c r="E14" s="16"/>
      <c r="F14" s="16"/>
      <c r="G14" s="16"/>
      <c r="H14" s="17">
        <f t="shared" si="2"/>
        <v>0</v>
      </c>
      <c r="I14" s="18">
        <f t="shared" si="0"/>
        <v>0</v>
      </c>
      <c r="J14" s="18">
        <f t="shared" si="1"/>
        <v>0</v>
      </c>
      <c r="K14" s="4"/>
      <c r="L14" s="36"/>
      <c r="M14" s="1"/>
    </row>
    <row r="15" spans="1:13" ht="15.75" x14ac:dyDescent="0.25">
      <c r="A15" s="1"/>
      <c r="B15" s="51"/>
      <c r="C15" s="4"/>
      <c r="D15" s="15"/>
      <c r="E15" s="16"/>
      <c r="F15" s="16"/>
      <c r="G15" s="16"/>
      <c r="H15" s="17">
        <f t="shared" si="2"/>
        <v>0</v>
      </c>
      <c r="I15" s="18">
        <f t="shared" si="0"/>
        <v>0</v>
      </c>
      <c r="J15" s="18">
        <f t="shared" si="1"/>
        <v>0</v>
      </c>
      <c r="K15" s="4"/>
      <c r="L15" s="36"/>
      <c r="M15" s="1"/>
    </row>
    <row r="16" spans="1:13" ht="15.75" x14ac:dyDescent="0.25">
      <c r="A16" s="1"/>
      <c r="B16" s="51"/>
      <c r="C16" s="4"/>
      <c r="D16" s="15"/>
      <c r="E16" s="16"/>
      <c r="F16" s="16"/>
      <c r="G16" s="16"/>
      <c r="H16" s="17">
        <f t="shared" si="2"/>
        <v>0</v>
      </c>
      <c r="I16" s="18">
        <f t="shared" si="0"/>
        <v>0</v>
      </c>
      <c r="J16" s="18">
        <f t="shared" si="1"/>
        <v>0</v>
      </c>
      <c r="K16" s="4"/>
      <c r="L16" s="36"/>
      <c r="M16" s="1"/>
    </row>
    <row r="17" spans="1:13" ht="15.75" hidden="1" x14ac:dyDescent="0.25">
      <c r="A17" s="1"/>
      <c r="B17" s="51"/>
      <c r="C17" s="4"/>
      <c r="D17" s="19"/>
      <c r="E17" s="20">
        <f>SUM(E7:E16)</f>
        <v>180</v>
      </c>
      <c r="F17" s="20" t="s">
        <v>23</v>
      </c>
      <c r="G17" s="20"/>
      <c r="H17" s="20"/>
      <c r="I17" s="20">
        <f>SUM(I7:I16)</f>
        <v>120</v>
      </c>
      <c r="J17" s="20">
        <f>SUM(J7:J16)</f>
        <v>9030</v>
      </c>
      <c r="K17" s="4"/>
      <c r="L17" s="1"/>
      <c r="M17" s="1"/>
    </row>
    <row r="18" spans="1:13" ht="15.75" hidden="1" x14ac:dyDescent="0.25">
      <c r="A18" s="1"/>
      <c r="B18" s="51"/>
      <c r="C18" s="4"/>
      <c r="D18" s="19"/>
      <c r="E18" s="21"/>
      <c r="F18" s="20" t="s">
        <v>24</v>
      </c>
      <c r="G18" s="20"/>
      <c r="H18" s="20"/>
      <c r="I18" s="20"/>
      <c r="J18" s="20">
        <f>J17/120</f>
        <v>75.25</v>
      </c>
      <c r="K18" s="4"/>
      <c r="L18" s="1"/>
      <c r="M18" s="1"/>
    </row>
    <row r="19" spans="1:13" s="24" customFormat="1" ht="10.5" customHeight="1" x14ac:dyDescent="0.25">
      <c r="A19" s="22"/>
      <c r="B19" s="51"/>
      <c r="C19" s="23"/>
      <c r="D19" s="23"/>
      <c r="E19" s="23"/>
      <c r="F19" s="23"/>
      <c r="G19" s="23"/>
      <c r="H19" s="23"/>
      <c r="I19" s="23"/>
      <c r="J19" s="23"/>
      <c r="K19" s="23"/>
      <c r="L19" s="22"/>
      <c r="M19" s="22"/>
    </row>
    <row r="20" spans="1:13" s="1" customFormat="1" ht="33.75" customHeight="1" x14ac:dyDescent="0.25"/>
    <row r="21" spans="1:13" s="1" customFormat="1" ht="33.75" customHeight="1" x14ac:dyDescent="0.25">
      <c r="D21" s="48" t="s">
        <v>26</v>
      </c>
      <c r="E21" s="48"/>
    </row>
    <row r="22" spans="1:13" s="1" customFormat="1" ht="51" customHeight="1" x14ac:dyDescent="0.25">
      <c r="D22" s="25" t="s">
        <v>27</v>
      </c>
      <c r="E22" s="26">
        <f>IF(I17=120,J18,"")</f>
        <v>75.25</v>
      </c>
      <c r="F22" s="49"/>
      <c r="G22" s="49"/>
      <c r="H22" s="49"/>
      <c r="I22" s="49"/>
      <c r="J22" s="49"/>
      <c r="K22" s="27"/>
      <c r="L22" s="27"/>
    </row>
    <row r="23" spans="1:13" s="1" customFormat="1" ht="33.75" customHeight="1" x14ac:dyDescent="0.25">
      <c r="D23" s="25" t="s">
        <v>28</v>
      </c>
      <c r="E23" s="25" t="str">
        <f>IFERROR(IF(E22="","",IF(AND(E22&gt;=50,E22&lt;=59.9),("Pass"),(IF(AND(E22&gt;=60,E22&lt;=69.9),("Merit"),(IF(E22&gt;=70,("Distinction"))))))),"")</f>
        <v>Distinction</v>
      </c>
      <c r="F23" s="27"/>
      <c r="G23" s="27"/>
      <c r="H23" s="27"/>
      <c r="I23" s="27"/>
      <c r="J23" s="32"/>
    </row>
    <row r="24" spans="1:13" s="1" customFormat="1" ht="33.75" customHeight="1" x14ac:dyDescent="0.25"/>
    <row r="25" spans="1:13" s="1" customFormat="1" ht="21.95" hidden="1" customHeight="1" x14ac:dyDescent="0.25">
      <c r="D25" s="44"/>
      <c r="E25" s="44"/>
    </row>
    <row r="26" spans="1:13" ht="21.95" hidden="1" customHeight="1" x14ac:dyDescent="0.25">
      <c r="A26" s="1"/>
      <c r="B26" s="45"/>
      <c r="C26" s="1"/>
      <c r="D26" s="46"/>
      <c r="E26" s="46"/>
      <c r="F26" s="28"/>
      <c r="G26" s="28"/>
      <c r="H26" s="28"/>
      <c r="I26" s="28"/>
      <c r="J26" s="28"/>
      <c r="K26" s="1"/>
      <c r="L26" s="1"/>
      <c r="M26" s="1"/>
    </row>
    <row r="27" spans="1:13" ht="21.95" hidden="1" customHeight="1" x14ac:dyDescent="0.25">
      <c r="A27" s="1"/>
      <c r="B27" s="45"/>
      <c r="C27" s="1"/>
      <c r="D27" s="1"/>
      <c r="E27" s="1"/>
      <c r="F27" s="1"/>
      <c r="G27" s="1"/>
      <c r="H27" s="1"/>
      <c r="I27" s="1"/>
      <c r="J27" s="1"/>
      <c r="K27" s="1"/>
      <c r="L27" s="1"/>
      <c r="M27" s="1"/>
    </row>
    <row r="28" spans="1:13" ht="21.95" hidden="1" customHeight="1" x14ac:dyDescent="0.25">
      <c r="A28" s="1"/>
      <c r="B28" s="1"/>
      <c r="C28" s="1"/>
      <c r="D28" s="1"/>
      <c r="E28" s="1"/>
      <c r="F28" s="1"/>
      <c r="G28" s="1"/>
      <c r="H28" s="1"/>
      <c r="I28" s="1"/>
      <c r="J28" s="1"/>
      <c r="K28" s="1"/>
      <c r="L28" s="1"/>
    </row>
  </sheetData>
  <mergeCells count="8">
    <mergeCell ref="D25:E25"/>
    <mergeCell ref="B26:B27"/>
    <mergeCell ref="D26:E26"/>
    <mergeCell ref="D1:J1"/>
    <mergeCell ref="D2:F2"/>
    <mergeCell ref="B4:B19"/>
    <mergeCell ref="D21:E21"/>
    <mergeCell ref="F22:J22"/>
  </mergeCells>
  <dataValidations count="1">
    <dataValidation type="custom" allowBlank="1" showInputMessage="1" showErrorMessage="1" errorTitle="Too Many Credits" error="You have too many credits counting towards this calculation. Use the Credits Remaining column to work out how many credits you should include to bring you to the credit total required (120 credits)" sqref="G7:G16" xr:uid="{C0197B05-F2B8-47F3-89FF-FF51A0097F9F}">
      <formula1>H7&gt;=0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D940E52C7404681D7A5C5F4855DAF" ma:contentTypeVersion="13" ma:contentTypeDescription="Create a new document." ma:contentTypeScope="" ma:versionID="d38bd9aa7dcebb53cf65a00d10d4b6d6">
  <xsd:schema xmlns:xsd="http://www.w3.org/2001/XMLSchema" xmlns:xs="http://www.w3.org/2001/XMLSchema" xmlns:p="http://schemas.microsoft.com/office/2006/metadata/properties" xmlns:ns2="0aa88d02-aa5c-45b3-a8f7-82c423842f3e" xmlns:ns3="b69e6976-36a6-4675-80dc-4342a8d8cb03" targetNamespace="http://schemas.microsoft.com/office/2006/metadata/properties" ma:root="true" ma:fieldsID="2271993b0518a3540c392bb06f30679d" ns2:_="" ns3:_="">
    <xsd:import namespace="0aa88d02-aa5c-45b3-a8f7-82c423842f3e"/>
    <xsd:import namespace="b69e6976-36a6-4675-80dc-4342a8d8cb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88d02-aa5c-45b3-a8f7-82c423842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9e6976-36a6-4675-80dc-4342a8d8cb0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230762-8124-41B6-BA10-2F962A106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88d02-aa5c-45b3-a8f7-82c423842f3e"/>
    <ds:schemaRef ds:uri="b69e6976-36a6-4675-80dc-4342a8d8cb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E83AB8-8FBB-453A-B266-466E2F1EEF9F}">
  <ds:schemaRefs>
    <ds:schemaRef ds:uri="http://schemas.microsoft.com/office/2006/documentManagement/types"/>
    <ds:schemaRef ds:uri="b69e6976-36a6-4675-80dc-4342a8d8cb03"/>
    <ds:schemaRef ds:uri="http://purl.org/dc/terms/"/>
    <ds:schemaRef ds:uri="http://schemas.openxmlformats.org/package/2006/metadata/core-properties"/>
    <ds:schemaRef ds:uri="http://purl.org/dc/dcmitype/"/>
    <ds:schemaRef ds:uri="http://schemas.microsoft.com/office/infopath/2007/PartnerControls"/>
    <ds:schemaRef ds:uri="0aa88d02-aa5c-45b3-a8f7-82c423842f3e"/>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1A31DB6-716D-4D29-AC50-40D2F26D2C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Calculator</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Burrell</dc:creator>
  <cp:keywords/>
  <dc:description/>
  <cp:lastModifiedBy>Edward Burrell</cp:lastModifiedBy>
  <cp:revision/>
  <dcterms:created xsi:type="dcterms:W3CDTF">2021-01-25T11:54:09Z</dcterms:created>
  <dcterms:modified xsi:type="dcterms:W3CDTF">2022-08-17T09:05:59Z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0x01010098CD940E52C7404681D7A5C5F4855DAF</vt:lpwstr>
  </property>
</Properties>
</file>