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ttps://uweacuk.sharepoint.com/sites/CORAS-StudentVoiceandAcademicPolicyTeam/Shared Documents/Academic Regulations/Degree Calculators/Master Versions/"/>
    </mc:Choice>
  </mc:AlternateContent>
  <xr:revisionPtr revIDLastSave="184" documentId="8_{3CB251D4-1E9F-47DB-8119-0C974E74DD8D}" xr6:coauthVersionLast="36" xr6:coauthVersionMax="47" xr10:uidLastSave="{10E478E3-0288-4DFC-8A57-4256291E6EE1}"/>
  <bookViews>
    <workbookView xWindow="0" yWindow="0" windowWidth="19200" windowHeight="7155" xr2:uid="{653D731F-822D-43C7-8037-B3CF226F8957}"/>
  </bookViews>
  <sheets>
    <sheet name="Introduction" sheetId="2" r:id="rId1"/>
    <sheet name="Calculator" sheetId="1" r:id="rId2"/>
    <sheet name="Example"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I9" i="1"/>
  <c r="I10" i="1"/>
  <c r="I11" i="1"/>
  <c r="I12" i="1"/>
  <c r="I13" i="1"/>
  <c r="I14" i="1"/>
  <c r="I15" i="1"/>
  <c r="I16" i="1"/>
  <c r="I17" i="1"/>
  <c r="I8" i="1"/>
  <c r="E17" i="3" l="1"/>
  <c r="I16" i="3"/>
  <c r="J16" i="3" s="1"/>
  <c r="I15" i="3"/>
  <c r="J15" i="3" s="1"/>
  <c r="I14" i="3"/>
  <c r="J14" i="3" s="1"/>
  <c r="I13" i="3"/>
  <c r="J13" i="3" s="1"/>
  <c r="I12" i="3"/>
  <c r="J12" i="3" s="1"/>
  <c r="I11" i="3"/>
  <c r="J11" i="3" s="1"/>
  <c r="I10" i="3"/>
  <c r="J10" i="3" s="1"/>
  <c r="I9" i="3"/>
  <c r="J9" i="3" s="1"/>
  <c r="I8" i="3"/>
  <c r="J8" i="3" s="1"/>
  <c r="I7" i="3"/>
  <c r="H7" i="3"/>
  <c r="H8" i="3" s="1"/>
  <c r="H9" i="3" s="1"/>
  <c r="H10" i="3" s="1"/>
  <c r="H11" i="3" s="1"/>
  <c r="H12" i="3" s="1"/>
  <c r="H13" i="3" s="1"/>
  <c r="H14" i="3" s="1"/>
  <c r="H15" i="3" s="1"/>
  <c r="H16" i="3" s="1"/>
  <c r="I17" i="3" l="1"/>
  <c r="J7" i="3"/>
  <c r="J17" i="3" s="1"/>
  <c r="J18" i="3" s="1"/>
  <c r="J17" i="1"/>
  <c r="J16" i="1"/>
  <c r="J15" i="1"/>
  <c r="J14" i="1"/>
  <c r="J13" i="1"/>
  <c r="J12" i="1"/>
  <c r="J11" i="1"/>
  <c r="J10" i="1"/>
  <c r="J9" i="1"/>
  <c r="H8" i="1"/>
  <c r="H9" i="1" s="1"/>
  <c r="H10" i="1" s="1"/>
  <c r="H11" i="1" s="1"/>
  <c r="H12" i="1" s="1"/>
  <c r="H13" i="1" s="1"/>
  <c r="H14" i="1" s="1"/>
  <c r="H15" i="1" s="1"/>
  <c r="H16" i="1" s="1"/>
  <c r="H17" i="1" s="1"/>
  <c r="E22" i="3" l="1"/>
  <c r="E23" i="3" s="1"/>
  <c r="I18" i="1"/>
  <c r="J8" i="1"/>
  <c r="J18" i="1" s="1"/>
  <c r="J19" i="1" l="1"/>
  <c r="E23" i="1" s="1"/>
  <c r="E24" i="1" s="1"/>
</calcChain>
</file>

<file path=xl/sharedStrings.xml><?xml version="1.0" encoding="utf-8"?>
<sst xmlns="http://schemas.openxmlformats.org/spreadsheetml/2006/main" count="58" uniqueCount="38">
  <si>
    <r>
      <rPr>
        <b/>
        <sz val="14"/>
        <color theme="1"/>
        <rFont val="Calibri"/>
        <family val="2"/>
        <scheme val="minor"/>
      </rPr>
      <t>UWE Bristol - Degree Classification Estimator:</t>
    </r>
    <r>
      <rPr>
        <sz val="14"/>
        <color theme="1"/>
        <rFont val="Calibri"/>
        <family val="2"/>
        <scheme val="minor"/>
      </rPr>
      <t xml:space="preserve"> </t>
    </r>
    <r>
      <rPr>
        <b/>
        <sz val="14"/>
        <color theme="1"/>
        <rFont val="Calibri"/>
        <family val="2"/>
        <scheme val="minor"/>
      </rPr>
      <t xml:space="preserve"> Masters Degrees </t>
    </r>
  </si>
  <si>
    <t>PLEASE READ THIS GUIDANCE BEFORE USING THE CALCULATOR
The calculator, available on the Calculator tab, is designed to work for Masters Degrees comprising 180 credits assessed under the university's standard regulations. The calculation uses the best 120 credits worth of marks from the 180 credits.</t>
  </si>
  <si>
    <t xml:space="preserve">If you do not have all your marks yet, you can still use this calculator with marks you hope to achieve in those modules to estimate your outcome. 
You can view a completed example calculator in the Example tab. </t>
  </si>
  <si>
    <t>IMPORTANT NOTES</t>
  </si>
  <si>
    <t xml:space="preserve">1. Any outcome that you calculate is based solely on your selection of marks, and the University will not be bound by any calculation that you create. </t>
  </si>
  <si>
    <t>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t>
  </si>
  <si>
    <t>3. Always consult your Programme Specification to identify if your programme is assessed to standard regulations or if you have any variant regulations (which may be the case if your programme is professionally accredited). Variant regulations could mean that your degree is calculated in a different way.</t>
  </si>
  <si>
    <t>If you have any problems using this resource, please contact a Student Support Adviser in the first instance via an InfoPoint.</t>
  </si>
  <si>
    <r>
      <rPr>
        <b/>
        <sz val="14"/>
        <color theme="1"/>
        <rFont val="Calibri"/>
        <family val="2"/>
        <scheme val="minor"/>
      </rPr>
      <t>Degree Classification Estimator:</t>
    </r>
    <r>
      <rPr>
        <sz val="14"/>
        <color theme="1"/>
        <rFont val="Calibri"/>
        <family val="2"/>
        <scheme val="minor"/>
      </rPr>
      <t xml:space="preserve"> </t>
    </r>
    <r>
      <rPr>
        <b/>
        <sz val="14"/>
        <color theme="1"/>
        <rFont val="Calibri"/>
        <family val="2"/>
        <scheme val="minor"/>
      </rPr>
      <t xml:space="preserve"> Masters Degrees </t>
    </r>
  </si>
  <si>
    <r>
      <t>Follow the steps below to calculate an estimate of your final outcome</t>
    </r>
    <r>
      <rPr>
        <sz val="11"/>
        <color theme="1"/>
        <rFont val="Calibri"/>
        <family val="2"/>
        <scheme val="minor"/>
      </rPr>
      <t xml:space="preserve">		</t>
    </r>
  </si>
  <si>
    <t>Masters Calculator</t>
  </si>
  <si>
    <r>
      <rPr>
        <b/>
        <sz val="12"/>
        <color theme="1"/>
        <rFont val="Calibri"/>
        <family val="2"/>
        <scheme val="minor"/>
      </rPr>
      <t>Step 2:</t>
    </r>
    <r>
      <rPr>
        <sz val="12"/>
        <color theme="1"/>
        <rFont val="Calibri"/>
        <family val="2"/>
        <scheme val="minor"/>
      </rPr>
      <t xml:space="preserve"> Enter the number of credits the module is worth.
</t>
    </r>
    <r>
      <rPr>
        <sz val="10"/>
        <color theme="1"/>
        <rFont val="Calibri"/>
        <family val="2"/>
        <scheme val="minor"/>
      </rPr>
      <t>(shown at the end of the module code and module specification e.g 15/30/45)</t>
    </r>
  </si>
  <si>
    <r>
      <rPr>
        <b/>
        <sz val="12"/>
        <color theme="1"/>
        <rFont val="Calibri"/>
        <family val="2"/>
        <scheme val="minor"/>
      </rPr>
      <t>Step 3:</t>
    </r>
    <r>
      <rPr>
        <sz val="12"/>
        <color theme="1"/>
        <rFont val="Calibri"/>
        <family val="2"/>
        <scheme val="minor"/>
      </rPr>
      <t xml:space="preserve"> List your overall module mark here.
</t>
    </r>
    <r>
      <rPr>
        <sz val="10"/>
        <color theme="1"/>
        <rFont val="Calibri"/>
        <family val="2"/>
        <scheme val="minor"/>
      </rPr>
      <t>If the module outcome was Pass (and not a mark), please leave this blank.</t>
    </r>
  </si>
  <si>
    <r>
      <rPr>
        <b/>
        <sz val="12"/>
        <color theme="1"/>
        <rFont val="Calibri"/>
        <family val="2"/>
        <scheme val="minor"/>
      </rPr>
      <t>Step 4:</t>
    </r>
    <r>
      <rPr>
        <sz val="12"/>
        <color theme="1"/>
        <rFont val="Calibri"/>
        <family val="2"/>
        <scheme val="minor"/>
      </rPr>
      <t xml:space="preserve"> Number of credits to include in calculation. 
</t>
    </r>
    <r>
      <rPr>
        <sz val="10"/>
        <color theme="1"/>
        <rFont val="Calibri"/>
        <family val="2"/>
        <scheme val="minor"/>
      </rPr>
      <t>Enter all the credit from the module, unless it is greater than the number of credits remaining (see next column). If it is greater,  enter the number of credits remaining</t>
    </r>
  </si>
  <si>
    <r>
      <rPr>
        <b/>
        <sz val="12"/>
        <color theme="1"/>
        <rFont val="Calibri"/>
        <family val="2"/>
        <scheme val="minor"/>
      </rPr>
      <t>Step 5:</t>
    </r>
    <r>
      <rPr>
        <sz val="12"/>
        <color theme="1"/>
        <rFont val="Calibri"/>
        <family val="2"/>
        <scheme val="minor"/>
      </rPr>
      <t xml:space="preserve"> Credits Remaining.
</t>
    </r>
    <r>
      <rPr>
        <sz val="10"/>
        <color theme="1"/>
        <rFont val="Calibri"/>
        <family val="2"/>
        <scheme val="minor"/>
      </rPr>
      <t>(stop entering modules when you get to 0)</t>
    </r>
  </si>
  <si>
    <t>Do not touch this column - HIDE ME</t>
  </si>
  <si>
    <t>Module Name</t>
  </si>
  <si>
    <t>Module of Credits</t>
  </si>
  <si>
    <t>Module Mark</t>
  </si>
  <si>
    <t>Credits to Include</t>
  </si>
  <si>
    <t>Credits Remaining</t>
  </si>
  <si>
    <t>Weighting</t>
  </si>
  <si>
    <t>Total</t>
  </si>
  <si>
    <t>TOTAL BEST 120</t>
  </si>
  <si>
    <t>AVG BEST 120</t>
  </si>
  <si>
    <t xml:space="preserve">Weighting - </t>
  </si>
  <si>
    <t>Estimated Outcome</t>
  </si>
  <si>
    <t xml:space="preserve">Based on your marks above, your estimated overall mark is: </t>
  </si>
  <si>
    <t>Your estimated degree outcome is:</t>
  </si>
  <si>
    <r>
      <rPr>
        <b/>
        <sz val="14"/>
        <color theme="1"/>
        <rFont val="Calibri"/>
        <family val="2"/>
        <scheme val="minor"/>
      </rPr>
      <t>Example Calculation: Masters Degree Calculator</t>
    </r>
    <r>
      <rPr>
        <sz val="14"/>
        <color theme="1"/>
        <rFont val="Calibri"/>
        <family val="2"/>
        <scheme val="minor"/>
      </rPr>
      <t xml:space="preserve">
</t>
    </r>
  </si>
  <si>
    <t xml:space="preserve">Masters Calculator </t>
  </si>
  <si>
    <t>Example Notes</t>
  </si>
  <si>
    <t>UALAWH-30-M
Historical and Emerging
Concepts in Storytelling</t>
  </si>
  <si>
    <t>UALAWJ-60-M
Virtual Reality Story lab</t>
  </si>
  <si>
    <t>UALAWK-60-M
Virtual Reality
Collaborative Project</t>
  </si>
  <si>
    <t xml:space="preserve">◄ Only 30 credits are included here, as the credits remaining column in the previous row stated that only 30 were required.  </t>
  </si>
  <si>
    <t>UALAWG-30-M
Practical Experiments in
Interactivity and Immersion</t>
  </si>
  <si>
    <r>
      <rPr>
        <b/>
        <sz val="12"/>
        <color theme="1"/>
        <rFont val="Calibri"/>
        <family val="2"/>
        <scheme val="minor"/>
      </rPr>
      <t xml:space="preserve">Step 1: </t>
    </r>
    <r>
      <rPr>
        <sz val="12"/>
        <color theme="1"/>
        <rFont val="Calibri"/>
        <family val="2"/>
        <scheme val="minor"/>
      </rPr>
      <t>Enter each module's name for your best 120 credits, starting with the module you achieved your highest mark</t>
    </r>
    <r>
      <rPr>
        <b/>
        <sz val="12"/>
        <color theme="1"/>
        <rFont val="Calibri"/>
        <family val="2"/>
        <scheme val="minor"/>
      </rPr>
      <t xml:space="preserve"> </t>
    </r>
    <r>
      <rPr>
        <sz val="12"/>
        <color theme="1"/>
        <rFont val="Calibri"/>
        <family val="2"/>
        <scheme val="minor"/>
      </rPr>
      <t xml:space="preserve">for and continue down until you reach your lowest. </t>
    </r>
    <r>
      <rPr>
        <b/>
        <sz val="12"/>
        <color theme="1"/>
        <rFont val="Calibri"/>
        <family val="2"/>
        <scheme val="minor"/>
      </rPr>
      <t xml:space="preserve">
</t>
    </r>
    <r>
      <rPr>
        <sz val="10"/>
        <color theme="1"/>
        <rFont val="Calibri"/>
        <family val="2"/>
        <scheme val="minor"/>
      </rPr>
      <t xml:space="preserve">Please note: Only Level 7 modules count towards your classification calculation. Please do not enter any Level 6 modules.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</si>
</sst>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4"/>
      <color theme="1"/>
      <name val="Calibri"/>
      <family val="2"/>
      <scheme val="minor"/>
    </font>
    <font>
      <b/>
      <sz val="14"/>
      <color theme="1"/>
      <name val="Calibri"/>
      <family val="2"/>
      <scheme val="minor"/>
    </font>
    <font>
      <sz val="14"/>
      <name val="Arial"/>
      <family val="2"/>
    </font>
    <font>
      <b/>
      <sz val="12"/>
      <color theme="1"/>
      <name val="Calibri"/>
      <family val="2"/>
      <scheme val="minor"/>
    </font>
    <font>
      <sz val="10"/>
      <color theme="1"/>
      <name val="Calibri"/>
      <family val="2"/>
      <scheme val="minor"/>
    </font>
    <font>
      <sz val="12"/>
      <color rgb="FFFF0000"/>
      <name val="Calibri"/>
      <family val="2"/>
      <scheme val="minor"/>
    </font>
    <font>
      <b/>
      <sz val="12"/>
      <color theme="1"/>
      <name val="Arial"/>
      <family val="2"/>
    </font>
    <font>
      <b/>
      <sz val="12"/>
      <color rgb="FFFF0000"/>
      <name val="Calibri"/>
      <family val="2"/>
      <scheme val="minor"/>
    </font>
    <font>
      <b/>
      <sz val="18"/>
      <color theme="1"/>
      <name val="Arial"/>
      <family val="2"/>
    </font>
    <font>
      <b/>
      <sz val="12"/>
      <name val="Arial"/>
      <family val="2"/>
    </font>
    <font>
      <sz val="11"/>
      <color theme="1"/>
      <name val="Arial"/>
      <family val="2"/>
    </font>
    <font>
      <b/>
      <sz val="18"/>
      <color theme="1"/>
      <name val="Calibri"/>
      <family val="2"/>
      <scheme val="minor"/>
    </font>
    <font>
      <sz val="12"/>
      <name val="Arial"/>
      <family val="2"/>
    </font>
    <font>
      <sz val="10"/>
      <name val="Arial"/>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4" fillId="2" borderId="0" xfId="0" applyFont="1" applyFill="1" applyAlignment="1">
      <alignment horizontal="center" vertical="center"/>
    </xf>
    <xf numFmtId="0" fontId="5" fillId="2" borderId="0" xfId="0" applyFont="1" applyFill="1" applyAlignment="1">
      <alignment vertical="center" wrapText="1"/>
    </xf>
    <xf numFmtId="0" fontId="4" fillId="0" borderId="0" xfId="0" applyFont="1" applyAlignment="1">
      <alignment horizontal="center" vertical="center"/>
    </xf>
    <xf numFmtId="0" fontId="4" fillId="4" borderId="0" xfId="0" applyFont="1" applyFill="1" applyAlignment="1">
      <alignment horizontal="center" vertical="center"/>
    </xf>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10" fillId="5" borderId="1" xfId="0" applyFont="1" applyFill="1" applyBorder="1" applyAlignment="1">
      <alignment horizontal="center" vertical="center"/>
    </xf>
    <xf numFmtId="0" fontId="0" fillId="5" borderId="0" xfId="0"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13" fillId="2" borderId="0" xfId="0" applyFont="1" applyFill="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5" fillId="7" borderId="0" xfId="0" applyFont="1" applyFill="1" applyAlignment="1">
      <alignment horizontal="center" vertical="center" wrapText="1"/>
    </xf>
    <xf numFmtId="0" fontId="15" fillId="7" borderId="0" xfId="0" applyFont="1" applyFill="1" applyAlignment="1">
      <alignment horizontal="center" vertical="center"/>
    </xf>
    <xf numFmtId="0" fontId="15" fillId="2" borderId="0" xfId="0" applyFont="1" applyFill="1" applyAlignment="1">
      <alignment vertical="center" wrapText="1"/>
    </xf>
    <xf numFmtId="0" fontId="16" fillId="2" borderId="0" xfId="0" applyFont="1" applyFill="1" applyAlignment="1">
      <alignment horizontal="right" vertical="center"/>
    </xf>
    <xf numFmtId="0" fontId="0" fillId="2" borderId="0" xfId="0" applyFill="1"/>
    <xf numFmtId="0" fontId="0" fillId="5" borderId="1" xfId="0" applyFill="1" applyBorder="1" applyAlignment="1" applyProtection="1">
      <alignment horizontal="left" vertical="center" wrapText="1"/>
      <protection locked="0"/>
    </xf>
    <xf numFmtId="0" fontId="4" fillId="4" borderId="3" xfId="0" applyFont="1" applyFill="1" applyBorder="1" applyAlignment="1">
      <alignment horizontal="center" vertical="center"/>
    </xf>
    <xf numFmtId="0" fontId="15" fillId="2" borderId="0" xfId="0" applyFont="1" applyFill="1" applyAlignment="1">
      <alignment horizontal="center" vertical="center" wrapText="1"/>
    </xf>
    <xf numFmtId="2" fontId="15" fillId="7" borderId="0" xfId="0" applyNumberFormat="1" applyFont="1" applyFill="1" applyAlignment="1">
      <alignment horizontal="center" vertical="center"/>
    </xf>
    <xf numFmtId="0" fontId="11" fillId="8" borderId="0" xfId="0" applyFont="1" applyFill="1" applyAlignment="1">
      <alignment horizontal="center" vertical="center" wrapText="1"/>
    </xf>
    <xf numFmtId="0" fontId="11" fillId="8" borderId="0" xfId="0" applyFont="1" applyFill="1" applyAlignment="1">
      <alignment horizontal="center" vertical="center"/>
    </xf>
    <xf numFmtId="0" fontId="4" fillId="8" borderId="0" xfId="0" applyFont="1" applyFill="1" applyAlignment="1">
      <alignment horizontal="center" vertical="center"/>
    </xf>
    <xf numFmtId="0" fontId="18" fillId="8"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wrapText="1"/>
    </xf>
    <xf numFmtId="0" fontId="2" fillId="2" borderId="0" xfId="0" applyFont="1" applyFill="1" applyAlignment="1">
      <alignment horizont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11" fillId="2" borderId="0" xfId="0" applyFont="1" applyFill="1" applyAlignment="1">
      <alignment horizontal="left" vertical="center"/>
    </xf>
    <xf numFmtId="0" fontId="7" fillId="2" borderId="0" xfId="0" applyFont="1" applyFill="1" applyAlignment="1">
      <alignment horizontal="center" vertical="center" textRotation="90" wrapText="1"/>
    </xf>
    <xf numFmtId="0" fontId="16" fillId="2" borderId="0" xfId="0" applyFont="1" applyFill="1" applyAlignment="1">
      <alignment horizontal="center" vertical="center"/>
    </xf>
    <xf numFmtId="0" fontId="2" fillId="2" borderId="0" xfId="0" applyFont="1" applyFill="1" applyAlignment="1">
      <alignment horizontal="center" wrapText="1"/>
    </xf>
    <xf numFmtId="0" fontId="14" fillId="6" borderId="0" xfId="0" applyFont="1" applyFill="1" applyAlignment="1">
      <alignment horizontal="center" vertical="center"/>
    </xf>
    <xf numFmtId="0" fontId="15" fillId="2" borderId="0" xfId="0" applyFont="1" applyFill="1" applyAlignment="1">
      <alignment horizontal="center" vertical="center" wrapText="1"/>
    </xf>
    <xf numFmtId="0" fontId="17" fillId="6" borderId="0" xfId="0" applyFont="1" applyFill="1" applyAlignment="1">
      <alignment horizontal="center" vertical="center"/>
    </xf>
    <xf numFmtId="0" fontId="7" fillId="3" borderId="0" xfId="0" applyFont="1" applyFill="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4EA1-D149-490C-B1A6-2EE44154F6F5}">
  <dimension ref="A1:L24"/>
  <sheetViews>
    <sheetView tabSelected="1" zoomScale="130" zoomScaleNormal="130" workbookViewId="0">
      <selection activeCell="D5" sqref="D5"/>
    </sheetView>
  </sheetViews>
  <sheetFormatPr defaultColWidth="0" defaultRowHeight="15.75" zeroHeight="1" x14ac:dyDescent="0.25"/>
  <cols>
    <col min="1" max="1" width="4.375" customWidth="1"/>
    <col min="2" max="9" width="8.625" customWidth="1"/>
    <col min="10" max="10" width="3.875" customWidth="1"/>
    <col min="11" max="12" width="0" hidden="1" customWidth="1"/>
    <col min="13" max="16384" width="8.625" hidden="1"/>
  </cols>
  <sheetData>
    <row r="1" spans="1:10" x14ac:dyDescent="0.25">
      <c r="A1" s="29"/>
      <c r="B1" s="29"/>
      <c r="C1" s="29"/>
      <c r="D1" s="29"/>
      <c r="E1" s="29"/>
      <c r="F1" s="29"/>
      <c r="G1" s="29"/>
      <c r="H1" s="29"/>
      <c r="I1" s="29"/>
      <c r="J1" s="29"/>
    </row>
    <row r="2" spans="1:10" ht="20.45" customHeight="1" x14ac:dyDescent="0.25">
      <c r="A2" s="29"/>
      <c r="B2" s="41" t="s">
        <v>0</v>
      </c>
      <c r="C2" s="41"/>
      <c r="D2" s="41"/>
      <c r="E2" s="41"/>
      <c r="F2" s="41"/>
      <c r="G2" s="41"/>
      <c r="H2" s="41"/>
      <c r="I2" s="41"/>
      <c r="J2" s="29"/>
    </row>
    <row r="3" spans="1:10" ht="107.45" customHeight="1" x14ac:dyDescent="0.25">
      <c r="A3" s="29"/>
      <c r="B3" s="43" t="s">
        <v>1</v>
      </c>
      <c r="C3" s="43"/>
      <c r="D3" s="43"/>
      <c r="E3" s="43"/>
      <c r="F3" s="43"/>
      <c r="G3" s="43"/>
      <c r="H3" s="43"/>
      <c r="I3" s="43"/>
      <c r="J3" s="29"/>
    </row>
    <row r="4" spans="1:10" ht="69" customHeight="1" x14ac:dyDescent="0.25">
      <c r="A4" s="29"/>
      <c r="B4" s="43" t="s">
        <v>2</v>
      </c>
      <c r="C4" s="43"/>
      <c r="D4" s="43"/>
      <c r="E4" s="43"/>
      <c r="F4" s="43"/>
      <c r="G4" s="43"/>
      <c r="H4" s="43"/>
      <c r="I4" s="43"/>
      <c r="J4" s="29"/>
    </row>
    <row r="5" spans="1:10" x14ac:dyDescent="0.25">
      <c r="A5" s="29"/>
      <c r="B5" s="38"/>
      <c r="C5" s="38"/>
      <c r="D5" s="38"/>
      <c r="E5" s="38"/>
      <c r="F5" s="38"/>
      <c r="G5" s="38"/>
      <c r="H5" s="38"/>
      <c r="I5" s="29"/>
      <c r="J5" s="29"/>
    </row>
    <row r="6" spans="1:10" ht="26.45" customHeight="1" x14ac:dyDescent="0.25">
      <c r="A6" s="29"/>
      <c r="B6" s="42" t="s">
        <v>3</v>
      </c>
      <c r="C6" s="42"/>
      <c r="D6" s="42"/>
      <c r="E6" s="42"/>
      <c r="F6" s="42"/>
      <c r="G6" s="42"/>
      <c r="H6" s="42"/>
      <c r="I6" s="42"/>
      <c r="J6" s="29"/>
    </row>
    <row r="7" spans="1:10" ht="41.1" customHeight="1" x14ac:dyDescent="0.25">
      <c r="A7" s="29"/>
      <c r="B7" s="43" t="s">
        <v>4</v>
      </c>
      <c r="C7" s="43"/>
      <c r="D7" s="43"/>
      <c r="E7" s="43"/>
      <c r="F7" s="43"/>
      <c r="G7" s="43"/>
      <c r="H7" s="43"/>
      <c r="I7" s="43"/>
      <c r="J7" s="29"/>
    </row>
    <row r="8" spans="1:10" ht="71.45" customHeight="1" x14ac:dyDescent="0.25">
      <c r="A8" s="29"/>
      <c r="B8" s="43" t="s">
        <v>5</v>
      </c>
      <c r="C8" s="43"/>
      <c r="D8" s="43"/>
      <c r="E8" s="43"/>
      <c r="F8" s="43"/>
      <c r="G8" s="43"/>
      <c r="H8" s="43"/>
      <c r="I8" s="43"/>
      <c r="J8" s="29"/>
    </row>
    <row r="9" spans="1:10" ht="57.6" customHeight="1" x14ac:dyDescent="0.25">
      <c r="A9" s="29"/>
      <c r="B9" s="43" t="s">
        <v>6</v>
      </c>
      <c r="C9" s="43"/>
      <c r="D9" s="43"/>
      <c r="E9" s="43"/>
      <c r="F9" s="43"/>
      <c r="G9" s="43"/>
      <c r="H9" s="43"/>
      <c r="I9" s="43"/>
      <c r="J9" s="29"/>
    </row>
    <row r="10" spans="1:10" ht="47.45" customHeight="1" x14ac:dyDescent="0.25">
      <c r="A10" s="29"/>
      <c r="B10" s="43" t="s">
        <v>7</v>
      </c>
      <c r="C10" s="43"/>
      <c r="D10" s="43"/>
      <c r="E10" s="43"/>
      <c r="F10" s="43"/>
      <c r="G10" s="43"/>
      <c r="H10" s="43"/>
      <c r="I10" s="43"/>
      <c r="J10" s="29"/>
    </row>
    <row r="11" spans="1:10" hidden="1" x14ac:dyDescent="0.25">
      <c r="A11" s="29"/>
      <c r="B11" s="38"/>
      <c r="C11" s="38"/>
      <c r="D11" s="38"/>
      <c r="E11" s="38"/>
      <c r="F11" s="38"/>
      <c r="G11" s="38"/>
      <c r="H11" s="38"/>
      <c r="I11" s="29"/>
      <c r="J11" s="29"/>
    </row>
    <row r="12" spans="1:10" hidden="1" x14ac:dyDescent="0.25">
      <c r="A12" s="29"/>
      <c r="B12" s="38"/>
      <c r="C12" s="38"/>
      <c r="D12" s="38"/>
      <c r="E12" s="38"/>
      <c r="F12" s="38"/>
      <c r="G12" s="38"/>
      <c r="H12" s="38"/>
      <c r="I12" s="29"/>
      <c r="J12" s="29"/>
    </row>
    <row r="13" spans="1:10" hidden="1" x14ac:dyDescent="0.25">
      <c r="A13" s="29"/>
      <c r="B13" s="38"/>
      <c r="C13" s="38"/>
      <c r="D13" s="38"/>
      <c r="E13" s="38"/>
      <c r="F13" s="38"/>
      <c r="G13" s="38"/>
      <c r="H13" s="38"/>
      <c r="I13" s="29"/>
      <c r="J13" s="29"/>
    </row>
    <row r="14" spans="1:10" hidden="1" x14ac:dyDescent="0.25">
      <c r="A14" s="29"/>
      <c r="B14" s="38"/>
      <c r="C14" s="38"/>
      <c r="D14" s="38"/>
      <c r="E14" s="38"/>
      <c r="F14" s="38"/>
      <c r="G14" s="38"/>
      <c r="H14" s="38"/>
      <c r="I14" s="29"/>
      <c r="J14" s="29"/>
    </row>
    <row r="15" spans="1:10" hidden="1" x14ac:dyDescent="0.25">
      <c r="A15" s="29"/>
      <c r="B15" s="38"/>
      <c r="C15" s="38"/>
      <c r="D15" s="38"/>
      <c r="E15" s="38"/>
      <c r="F15" s="38"/>
      <c r="G15" s="38"/>
      <c r="H15" s="38"/>
      <c r="I15" s="29"/>
      <c r="J15" s="29"/>
    </row>
    <row r="16" spans="1:10" hidden="1" x14ac:dyDescent="0.25">
      <c r="A16" s="29"/>
      <c r="B16" s="38"/>
      <c r="C16" s="38"/>
      <c r="D16" s="38"/>
      <c r="E16" s="38"/>
      <c r="F16" s="38"/>
      <c r="G16" s="38"/>
      <c r="H16" s="38"/>
      <c r="I16" s="29"/>
      <c r="J16" s="29"/>
    </row>
    <row r="17" spans="1:10" hidden="1" x14ac:dyDescent="0.25">
      <c r="A17" s="29"/>
      <c r="B17" s="38"/>
      <c r="C17" s="38"/>
      <c r="D17" s="38"/>
      <c r="E17" s="38"/>
      <c r="F17" s="38"/>
      <c r="G17" s="38"/>
      <c r="H17" s="38"/>
      <c r="I17" s="29"/>
      <c r="J17" s="29"/>
    </row>
    <row r="18" spans="1:10" hidden="1" x14ac:dyDescent="0.25">
      <c r="A18" s="29"/>
      <c r="B18" s="38"/>
      <c r="C18" s="38"/>
      <c r="D18" s="38"/>
      <c r="E18" s="38"/>
      <c r="F18" s="38"/>
      <c r="G18" s="38"/>
      <c r="H18" s="38"/>
      <c r="I18" s="29"/>
      <c r="J18" s="29"/>
    </row>
    <row r="19" spans="1:10" hidden="1" x14ac:dyDescent="0.25">
      <c r="A19" s="29"/>
      <c r="B19" s="38"/>
      <c r="C19" s="38"/>
      <c r="D19" s="38"/>
      <c r="E19" s="38"/>
      <c r="F19" s="38"/>
      <c r="G19" s="38"/>
      <c r="H19" s="38"/>
      <c r="I19" s="29"/>
      <c r="J19" s="29"/>
    </row>
    <row r="20" spans="1:10" hidden="1" x14ac:dyDescent="0.25">
      <c r="A20" s="29"/>
      <c r="B20" s="38"/>
      <c r="C20" s="38"/>
      <c r="D20" s="38"/>
      <c r="E20" s="38"/>
      <c r="F20" s="38"/>
      <c r="G20" s="38"/>
      <c r="H20" s="38"/>
      <c r="I20" s="29"/>
      <c r="J20" s="29"/>
    </row>
    <row r="21" spans="1:10" hidden="1" x14ac:dyDescent="0.25">
      <c r="A21" s="29"/>
      <c r="B21" s="38"/>
      <c r="C21" s="38"/>
      <c r="D21" s="38"/>
      <c r="E21" s="38"/>
      <c r="F21" s="38"/>
      <c r="G21" s="38"/>
      <c r="H21" s="38"/>
      <c r="I21" s="29"/>
      <c r="J21" s="29"/>
    </row>
    <row r="22" spans="1:10" ht="74.25" hidden="1" customHeight="1" x14ac:dyDescent="0.25">
      <c r="A22" s="29"/>
      <c r="B22" s="38"/>
      <c r="C22" s="38"/>
      <c r="D22" s="38"/>
      <c r="E22" s="38"/>
      <c r="F22" s="38"/>
      <c r="G22" s="38"/>
      <c r="H22" s="38"/>
      <c r="I22" s="29"/>
      <c r="J22" s="29"/>
    </row>
    <row r="23" spans="1:10" hidden="1" x14ac:dyDescent="0.25">
      <c r="A23" s="29"/>
      <c r="B23" s="29"/>
      <c r="C23" s="29"/>
      <c r="D23" s="29"/>
      <c r="E23" s="29"/>
      <c r="F23" s="29"/>
      <c r="G23" s="29"/>
      <c r="H23" s="29"/>
      <c r="I23" s="29"/>
      <c r="J23" s="29"/>
    </row>
    <row r="24" spans="1:10" hidden="1" x14ac:dyDescent="0.25">
      <c r="A24" s="29"/>
      <c r="B24" s="29"/>
      <c r="C24" s="29"/>
      <c r="D24" s="29"/>
      <c r="E24" s="29"/>
      <c r="F24" s="29"/>
      <c r="G24" s="29"/>
      <c r="H24" s="29"/>
      <c r="I24" s="29"/>
      <c r="J24" s="29"/>
    </row>
  </sheetData>
  <sheetProtection algorithmName="SHA-512" hashValue="//XDujW8j1oda1ekFp3Nuu+jQvoaa8ZjpyrJz40SV35dGNV6pifZ+iz8m9Nn3Dj+SGHLE8tShVta01JJNRcVzw==" saltValue="i2xueYEjn1UUWs7zR0BatA==" spinCount="100000" sheet="1" objects="1" scenarios="1"/>
  <mergeCells count="8">
    <mergeCell ref="B10:I10"/>
    <mergeCell ref="B3:I3"/>
    <mergeCell ref="B4:I4"/>
    <mergeCell ref="B2:I2"/>
    <mergeCell ref="B6:I6"/>
    <mergeCell ref="B7:I7"/>
    <mergeCell ref="B8:I8"/>
    <mergeCell ref="B9:I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0B89-C073-4CE3-B768-F34ECD4FFC00}">
  <dimension ref="A1:AE29"/>
  <sheetViews>
    <sheetView zoomScale="120" zoomScaleNormal="120" workbookViewId="0">
      <selection activeCell="D6" sqref="D6"/>
    </sheetView>
  </sheetViews>
  <sheetFormatPr defaultColWidth="0" defaultRowHeight="15.6" customHeight="1" zeroHeight="1" x14ac:dyDescent="0.25"/>
  <cols>
    <col min="1" max="1" width="5.125" style="3" customWidth="1"/>
    <col min="2" max="2" width="5.75" style="3" hidden="1" customWidth="1"/>
    <col min="3" max="3" width="1.5" style="3" customWidth="1"/>
    <col min="4" max="4" width="35.375" style="3" customWidth="1"/>
    <col min="5" max="5" width="18.125" style="3" customWidth="1"/>
    <col min="6" max="6" width="15" style="3" customWidth="1"/>
    <col min="7" max="7" width="23.125" style="3" customWidth="1"/>
    <col min="8" max="8" width="16.875" style="3" customWidth="1"/>
    <col min="9" max="10" width="15" style="3" hidden="1" customWidth="1"/>
    <col min="11" max="11" width="1.625" style="3" customWidth="1"/>
    <col min="12" max="12" width="6.875" style="3" customWidth="1"/>
    <col min="13" max="13" width="10.875" style="3" hidden="1" customWidth="1"/>
    <col min="14" max="21" width="0" style="3" hidden="1" customWidth="1"/>
    <col min="22" max="22" width="10.875" style="3" hidden="1" customWidth="1"/>
    <col min="23" max="31" width="0" style="3" hidden="1" customWidth="1"/>
    <col min="32" max="16384" width="10.875" style="3" hidden="1"/>
  </cols>
  <sheetData>
    <row r="1" spans="1:13" ht="39.6" customHeight="1" x14ac:dyDescent="0.25">
      <c r="A1" s="1"/>
      <c r="B1" s="1"/>
      <c r="C1" s="1"/>
      <c r="D1" s="41" t="s">
        <v>8</v>
      </c>
      <c r="E1" s="41"/>
      <c r="F1" s="41"/>
      <c r="G1" s="41"/>
      <c r="H1" s="41"/>
      <c r="I1" s="41"/>
      <c r="J1" s="41"/>
      <c r="K1" s="2"/>
      <c r="L1" s="2"/>
      <c r="M1" s="1"/>
    </row>
    <row r="2" spans="1:13" ht="29.1" customHeight="1" x14ac:dyDescent="0.25">
      <c r="A2" s="1"/>
      <c r="B2" s="1"/>
      <c r="C2" s="1"/>
      <c r="D2" s="43" t="s">
        <v>9</v>
      </c>
      <c r="E2" s="43"/>
      <c r="F2" s="43"/>
      <c r="G2" s="43"/>
      <c r="H2" s="43"/>
      <c r="I2" s="43"/>
      <c r="J2" s="43"/>
      <c r="K2" s="39"/>
      <c r="L2" s="39"/>
      <c r="M2" s="1"/>
    </row>
    <row r="3" spans="1:13" ht="15.95" customHeight="1" x14ac:dyDescent="0.25">
      <c r="A3" s="1"/>
      <c r="B3" s="1"/>
      <c r="C3" s="1"/>
      <c r="D3" s="47"/>
      <c r="E3" s="47"/>
      <c r="F3" s="47"/>
      <c r="G3" s="40"/>
      <c r="H3" s="40"/>
      <c r="I3" s="40"/>
      <c r="J3" s="40"/>
      <c r="K3" s="1"/>
      <c r="L3" s="1"/>
      <c r="M3" s="1"/>
    </row>
    <row r="4" spans="1:13" ht="14.45" customHeight="1" x14ac:dyDescent="0.25">
      <c r="A4" s="1"/>
      <c r="B4" s="1"/>
      <c r="C4" s="50" t="s">
        <v>10</v>
      </c>
      <c r="D4" s="50"/>
      <c r="E4" s="1"/>
      <c r="F4" s="1"/>
      <c r="G4" s="1"/>
      <c r="H4" s="1"/>
      <c r="I4" s="1"/>
      <c r="J4" s="1"/>
      <c r="K4" s="1"/>
      <c r="L4" s="1"/>
      <c r="M4" s="1"/>
    </row>
    <row r="5" spans="1:13" ht="8.25" customHeight="1" x14ac:dyDescent="0.25">
      <c r="A5" s="1"/>
      <c r="B5" s="1"/>
      <c r="C5" s="4"/>
      <c r="D5" s="4"/>
      <c r="E5" s="4"/>
      <c r="F5" s="4"/>
      <c r="G5" s="4"/>
      <c r="H5" s="4"/>
      <c r="I5" s="4"/>
      <c r="J5" s="4"/>
      <c r="K5" s="4"/>
      <c r="L5" s="1"/>
      <c r="M5" s="1"/>
    </row>
    <row r="6" spans="1:13" s="9" customFormat="1" ht="133.5" customHeight="1" x14ac:dyDescent="0.25">
      <c r="A6" s="5"/>
      <c r="B6" s="1"/>
      <c r="C6" s="6"/>
      <c r="D6" s="7" t="s">
        <v>37</v>
      </c>
      <c r="E6" s="7" t="s">
        <v>11</v>
      </c>
      <c r="F6" s="7" t="s">
        <v>12</v>
      </c>
      <c r="G6" s="7" t="s">
        <v>13</v>
      </c>
      <c r="H6" s="7" t="s">
        <v>14</v>
      </c>
      <c r="I6" s="8" t="s">
        <v>15</v>
      </c>
      <c r="J6" s="8" t="s">
        <v>15</v>
      </c>
      <c r="K6" s="6"/>
      <c r="L6" s="5"/>
      <c r="M6" s="5"/>
    </row>
    <row r="7" spans="1:13" s="14" customFormat="1" ht="15.75" x14ac:dyDescent="0.25">
      <c r="A7" s="10"/>
      <c r="B7" s="1"/>
      <c r="C7" s="11"/>
      <c r="D7" s="12" t="s">
        <v>16</v>
      </c>
      <c r="E7" s="12" t="s">
        <v>17</v>
      </c>
      <c r="F7" s="12" t="s">
        <v>18</v>
      </c>
      <c r="G7" s="12" t="s">
        <v>19</v>
      </c>
      <c r="H7" s="12" t="s">
        <v>20</v>
      </c>
      <c r="I7" s="13" t="s">
        <v>21</v>
      </c>
      <c r="J7" s="13" t="s">
        <v>22</v>
      </c>
      <c r="K7" s="11"/>
      <c r="L7" s="10"/>
      <c r="M7" s="10"/>
    </row>
    <row r="8" spans="1:13" ht="15.75" x14ac:dyDescent="0.25">
      <c r="A8" s="1"/>
      <c r="B8" s="1"/>
      <c r="C8" s="4"/>
      <c r="D8" s="15"/>
      <c r="E8" s="16"/>
      <c r="F8" s="16"/>
      <c r="G8" s="16"/>
      <c r="H8" s="17">
        <f>120-G8</f>
        <v>120</v>
      </c>
      <c r="I8" s="18">
        <f>IF(ISNUMBER(F8),(G8*100%),0)</f>
        <v>0</v>
      </c>
      <c r="J8" s="18">
        <f>F8*I8</f>
        <v>0</v>
      </c>
      <c r="K8" s="4"/>
      <c r="L8" s="1"/>
      <c r="M8" s="1"/>
    </row>
    <row r="9" spans="1:13" ht="15.75" x14ac:dyDescent="0.25">
      <c r="A9" s="1"/>
      <c r="B9" s="1"/>
      <c r="C9" s="4"/>
      <c r="D9" s="15"/>
      <c r="E9" s="16"/>
      <c r="F9" s="16"/>
      <c r="G9" s="16"/>
      <c r="H9" s="17">
        <f>H8-G9</f>
        <v>120</v>
      </c>
      <c r="I9" s="18">
        <f t="shared" ref="I9:I17" si="0">IF(ISNUMBER(F9),(G9*100%),0)</f>
        <v>0</v>
      </c>
      <c r="J9" s="18">
        <f t="shared" ref="J9:J17" si="1">F9*I9</f>
        <v>0</v>
      </c>
      <c r="K9" s="4"/>
      <c r="L9" s="1"/>
      <c r="M9" s="1"/>
    </row>
    <row r="10" spans="1:13" ht="15.75" x14ac:dyDescent="0.25">
      <c r="A10" s="1"/>
      <c r="B10" s="1"/>
      <c r="C10" s="4"/>
      <c r="D10" s="15"/>
      <c r="E10" s="16"/>
      <c r="F10" s="16"/>
      <c r="G10" s="16"/>
      <c r="H10" s="17">
        <f>H9-G10</f>
        <v>120</v>
      </c>
      <c r="I10" s="18">
        <f t="shared" si="0"/>
        <v>0</v>
      </c>
      <c r="J10" s="18">
        <f t="shared" si="1"/>
        <v>0</v>
      </c>
      <c r="K10" s="4"/>
      <c r="L10" s="1"/>
      <c r="M10" s="1"/>
    </row>
    <row r="11" spans="1:13" ht="15.75" x14ac:dyDescent="0.25">
      <c r="A11" s="1"/>
      <c r="B11" s="1"/>
      <c r="C11" s="4"/>
      <c r="D11" s="15"/>
      <c r="E11" s="16"/>
      <c r="F11" s="16"/>
      <c r="G11" s="16"/>
      <c r="H11" s="17">
        <f t="shared" ref="H11:H17" si="2">H10-G11</f>
        <v>120</v>
      </c>
      <c r="I11" s="18">
        <f t="shared" si="0"/>
        <v>0</v>
      </c>
      <c r="J11" s="18">
        <f t="shared" si="1"/>
        <v>0</v>
      </c>
      <c r="K11" s="4"/>
      <c r="L11" s="1"/>
      <c r="M11" s="1"/>
    </row>
    <row r="12" spans="1:13" ht="15.75" x14ac:dyDescent="0.25">
      <c r="A12" s="1"/>
      <c r="B12" s="1"/>
      <c r="C12" s="4"/>
      <c r="D12" s="15"/>
      <c r="E12" s="16"/>
      <c r="F12" s="16"/>
      <c r="G12" s="16"/>
      <c r="H12" s="17">
        <f t="shared" si="2"/>
        <v>120</v>
      </c>
      <c r="I12" s="18">
        <f t="shared" si="0"/>
        <v>0</v>
      </c>
      <c r="J12" s="18">
        <f t="shared" si="1"/>
        <v>0</v>
      </c>
      <c r="K12" s="4"/>
      <c r="L12" s="1"/>
      <c r="M12" s="1"/>
    </row>
    <row r="13" spans="1:13" ht="15.75" x14ac:dyDescent="0.25">
      <c r="A13" s="1"/>
      <c r="B13" s="1"/>
      <c r="C13" s="4"/>
      <c r="D13" s="15"/>
      <c r="E13" s="16"/>
      <c r="F13" s="16"/>
      <c r="G13" s="16"/>
      <c r="H13" s="17">
        <f t="shared" si="2"/>
        <v>120</v>
      </c>
      <c r="I13" s="18">
        <f t="shared" si="0"/>
        <v>0</v>
      </c>
      <c r="J13" s="18">
        <f t="shared" si="1"/>
        <v>0</v>
      </c>
      <c r="K13" s="4"/>
      <c r="L13" s="1"/>
      <c r="M13" s="1"/>
    </row>
    <row r="14" spans="1:13" ht="15.75" x14ac:dyDescent="0.25">
      <c r="A14" s="1"/>
      <c r="B14" s="1"/>
      <c r="C14" s="4"/>
      <c r="D14" s="15"/>
      <c r="E14" s="16"/>
      <c r="F14" s="16"/>
      <c r="G14" s="16"/>
      <c r="H14" s="17">
        <f t="shared" si="2"/>
        <v>120</v>
      </c>
      <c r="I14" s="18">
        <f t="shared" si="0"/>
        <v>0</v>
      </c>
      <c r="J14" s="18">
        <f t="shared" si="1"/>
        <v>0</v>
      </c>
      <c r="K14" s="4"/>
      <c r="L14" s="1"/>
      <c r="M14" s="1"/>
    </row>
    <row r="15" spans="1:13" ht="15.75" x14ac:dyDescent="0.25">
      <c r="A15" s="1"/>
      <c r="B15" s="1"/>
      <c r="C15" s="4"/>
      <c r="D15" s="15"/>
      <c r="E15" s="16"/>
      <c r="F15" s="16"/>
      <c r="G15" s="16"/>
      <c r="H15" s="17">
        <f t="shared" si="2"/>
        <v>120</v>
      </c>
      <c r="I15" s="18">
        <f t="shared" si="0"/>
        <v>0</v>
      </c>
      <c r="J15" s="18">
        <f t="shared" si="1"/>
        <v>0</v>
      </c>
      <c r="K15" s="4"/>
      <c r="L15" s="1"/>
      <c r="M15" s="1"/>
    </row>
    <row r="16" spans="1:13" ht="15.75" x14ac:dyDescent="0.25">
      <c r="A16" s="1"/>
      <c r="B16" s="1"/>
      <c r="C16" s="4"/>
      <c r="D16" s="15"/>
      <c r="E16" s="16"/>
      <c r="F16" s="16"/>
      <c r="G16" s="16"/>
      <c r="H16" s="17">
        <f t="shared" si="2"/>
        <v>120</v>
      </c>
      <c r="I16" s="18">
        <f t="shared" si="0"/>
        <v>0</v>
      </c>
      <c r="J16" s="18">
        <f t="shared" si="1"/>
        <v>0</v>
      </c>
      <c r="K16" s="4"/>
      <c r="L16" s="1"/>
      <c r="M16" s="1"/>
    </row>
    <row r="17" spans="1:13" ht="15.75" x14ac:dyDescent="0.25">
      <c r="A17" s="1"/>
      <c r="B17" s="1"/>
      <c r="C17" s="4"/>
      <c r="D17" s="15"/>
      <c r="E17" s="16"/>
      <c r="F17" s="16"/>
      <c r="G17" s="16"/>
      <c r="H17" s="17">
        <f t="shared" si="2"/>
        <v>120</v>
      </c>
      <c r="I17" s="18">
        <f t="shared" si="0"/>
        <v>0</v>
      </c>
      <c r="J17" s="18">
        <f t="shared" si="1"/>
        <v>0</v>
      </c>
      <c r="K17" s="4"/>
      <c r="L17" s="1"/>
      <c r="M17" s="1"/>
    </row>
    <row r="18" spans="1:13" ht="15.6" hidden="1" customHeight="1" x14ac:dyDescent="0.25">
      <c r="A18" s="1"/>
      <c r="B18" s="1"/>
      <c r="C18" s="4"/>
      <c r="D18" s="19"/>
      <c r="E18" s="20"/>
      <c r="F18" s="20" t="s">
        <v>23</v>
      </c>
      <c r="G18" s="20">
        <f>SUM(G8:G17)</f>
        <v>0</v>
      </c>
      <c r="H18" s="20"/>
      <c r="I18" s="20">
        <f>SUM(I8:I17)</f>
        <v>0</v>
      </c>
      <c r="J18" s="20">
        <f>SUM(J8:J17)</f>
        <v>0</v>
      </c>
      <c r="K18" s="4"/>
      <c r="L18" s="1"/>
      <c r="M18" s="1"/>
    </row>
    <row r="19" spans="1:13" ht="15.6" hidden="1" customHeight="1" x14ac:dyDescent="0.25">
      <c r="A19" s="1"/>
      <c r="B19" s="1"/>
      <c r="C19" s="4"/>
      <c r="D19" s="19"/>
      <c r="E19" s="21"/>
      <c r="F19" s="20" t="s">
        <v>24</v>
      </c>
      <c r="G19" s="20"/>
      <c r="H19" s="20"/>
      <c r="I19" s="20" t="s">
        <v>25</v>
      </c>
      <c r="J19" s="20" t="e">
        <f>J18/I18</f>
        <v>#DIV/0!</v>
      </c>
      <c r="K19" s="4"/>
      <c r="L19" s="1"/>
      <c r="M19" s="1"/>
    </row>
    <row r="20" spans="1:13" s="24" customFormat="1" ht="10.5" customHeight="1" x14ac:dyDescent="0.25">
      <c r="A20" s="22"/>
      <c r="B20" s="1"/>
      <c r="C20" s="23"/>
      <c r="D20" s="23"/>
      <c r="E20" s="23"/>
      <c r="F20" s="23"/>
      <c r="G20" s="23"/>
      <c r="H20" s="23"/>
      <c r="I20" s="23"/>
      <c r="J20" s="23"/>
      <c r="K20" s="23"/>
      <c r="L20" s="22"/>
      <c r="M20" s="22"/>
    </row>
    <row r="21" spans="1:13" s="1" customFormat="1" ht="33.75" customHeight="1" x14ac:dyDescent="0.25"/>
    <row r="22" spans="1:13" s="1" customFormat="1" ht="33.75" customHeight="1" x14ac:dyDescent="0.25">
      <c r="D22" s="48" t="s">
        <v>26</v>
      </c>
      <c r="E22" s="48"/>
    </row>
    <row r="23" spans="1:13" s="1" customFormat="1" ht="51" customHeight="1" x14ac:dyDescent="0.25">
      <c r="D23" s="25" t="s">
        <v>27</v>
      </c>
      <c r="E23" s="33" t="str">
        <f>IF(G18=120,J19,"")</f>
        <v/>
      </c>
      <c r="F23" s="49"/>
      <c r="G23" s="49"/>
      <c r="H23" s="49"/>
      <c r="I23" s="49"/>
      <c r="J23" s="49"/>
      <c r="K23" s="27"/>
      <c r="L23" s="27"/>
    </row>
    <row r="24" spans="1:13" s="1" customFormat="1" ht="33.75" customHeight="1" x14ac:dyDescent="0.25">
      <c r="D24" s="25" t="s">
        <v>28</v>
      </c>
      <c r="E24" s="25" t="str">
        <f>IFERROR(IF(E23="","",IF(AND(E23&gt;=50,E23&lt;=59.9),("Pass"),(IF(AND(E23&gt;=60,E23&lt;=69.9),("Merit"),(IF(E23&gt;=70,("Distinction"))))))),"")</f>
        <v/>
      </c>
      <c r="F24" s="27"/>
      <c r="G24" s="27"/>
      <c r="H24" s="27"/>
      <c r="I24" s="27"/>
      <c r="J24" s="32"/>
    </row>
    <row r="25" spans="1:13" s="1" customFormat="1" ht="33.75" customHeight="1" x14ac:dyDescent="0.25"/>
    <row r="26" spans="1:13" s="1" customFormat="1" ht="21.95" customHeight="1" x14ac:dyDescent="0.25">
      <c r="D26" s="44"/>
      <c r="E26" s="44"/>
    </row>
    <row r="27" spans="1:13" ht="21.95" hidden="1" customHeight="1" x14ac:dyDescent="0.25">
      <c r="A27" s="1"/>
      <c r="B27" s="45"/>
      <c r="C27" s="1"/>
      <c r="D27" s="46"/>
      <c r="E27" s="46"/>
      <c r="F27" s="28"/>
      <c r="G27" s="28"/>
      <c r="H27" s="28"/>
      <c r="I27" s="28"/>
      <c r="J27" s="28"/>
      <c r="K27" s="1"/>
      <c r="L27" s="1"/>
      <c r="M27" s="1"/>
    </row>
    <row r="28" spans="1:13" ht="21.95" hidden="1" customHeight="1" x14ac:dyDescent="0.25">
      <c r="A28" s="1"/>
      <c r="B28" s="45"/>
      <c r="C28" s="1"/>
      <c r="D28" s="1"/>
      <c r="E28" s="1"/>
      <c r="F28" s="1"/>
      <c r="G28" s="1"/>
      <c r="H28" s="1"/>
      <c r="I28" s="1"/>
      <c r="J28" s="1"/>
      <c r="K28" s="1"/>
      <c r="L28" s="1"/>
      <c r="M28" s="1"/>
    </row>
    <row r="29" spans="1:13" ht="21.95" hidden="1" customHeight="1" x14ac:dyDescent="0.25">
      <c r="A29" s="1"/>
      <c r="B29" s="1"/>
      <c r="C29" s="1"/>
      <c r="D29" s="1"/>
      <c r="E29" s="1"/>
      <c r="F29" s="1"/>
      <c r="G29" s="1"/>
      <c r="H29" s="1"/>
      <c r="I29" s="1"/>
      <c r="J29" s="1"/>
      <c r="K29" s="1"/>
      <c r="L29" s="1"/>
    </row>
  </sheetData>
  <sheetProtection algorithmName="SHA-512" hashValue="tV3c7YGJfj7ZptbErDPCR+DGog3d+J9Mux42PS4Lq7Mxzdo/UKs7AssMctoTauKl4oC/Z47S7Q15vm4HeSw5eg==" saltValue="Ma8/OncP8+/wiFL2MTZLAQ==" spinCount="100000" sheet="1" objects="1" scenarios="1"/>
  <mergeCells count="9">
    <mergeCell ref="D26:E26"/>
    <mergeCell ref="B27:B28"/>
    <mergeCell ref="D27:E27"/>
    <mergeCell ref="D1:J1"/>
    <mergeCell ref="D2:J2"/>
    <mergeCell ref="D3:F3"/>
    <mergeCell ref="D22:E22"/>
    <mergeCell ref="F23:J23"/>
    <mergeCell ref="C4:D4"/>
  </mergeCells>
  <dataValidations count="1">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120 credits)" sqref="G8:G17" xr:uid="{65CE868A-58D5-4B4C-B861-D265A3D255F7}">
      <formula1>H8&gt;=0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4A18-CFCC-421F-9C93-61BD5760DF27}">
  <dimension ref="A1:AE28"/>
  <sheetViews>
    <sheetView zoomScale="110" zoomScaleNormal="110" workbookViewId="0">
      <selection activeCell="D12" sqref="D12"/>
    </sheetView>
  </sheetViews>
  <sheetFormatPr defaultColWidth="0" defaultRowHeight="15.6" customHeight="1" zeroHeight="1" x14ac:dyDescent="0.25"/>
  <cols>
    <col min="1" max="1" width="5.125" style="3" customWidth="1"/>
    <col min="2" max="2" width="5.75" style="3" hidden="1" customWidth="1"/>
    <col min="3" max="3" width="1.5" style="3" customWidth="1"/>
    <col min="4" max="4" width="35.375" style="3" customWidth="1"/>
    <col min="5" max="5" width="18.125" style="3" customWidth="1"/>
    <col min="6" max="6" width="15" style="3" customWidth="1"/>
    <col min="7" max="7" width="23.125" style="3" customWidth="1"/>
    <col min="8" max="8" width="16.875" style="3" customWidth="1"/>
    <col min="9" max="10" width="15" style="3" hidden="1" customWidth="1"/>
    <col min="11" max="11" width="1.625" style="3" customWidth="1"/>
    <col min="12" max="12" width="29.5" style="3" customWidth="1"/>
    <col min="13" max="13" width="10.875" style="3" hidden="1" customWidth="1"/>
    <col min="14" max="21" width="0" style="3" hidden="1" customWidth="1"/>
    <col min="22" max="22" width="10.875" style="3" hidden="1" customWidth="1"/>
    <col min="23" max="31" width="0" style="3" hidden="1" customWidth="1"/>
    <col min="32" max="16384" width="10.875" style="3" hidden="1"/>
  </cols>
  <sheetData>
    <row r="1" spans="1:13" ht="36.6" customHeight="1" x14ac:dyDescent="0.25">
      <c r="A1" s="1"/>
      <c r="B1" s="1"/>
      <c r="C1" s="1"/>
      <c r="D1" s="41" t="s">
        <v>29</v>
      </c>
      <c r="E1" s="41"/>
      <c r="F1" s="41"/>
      <c r="G1" s="41"/>
      <c r="H1" s="41"/>
      <c r="I1" s="41"/>
      <c r="J1" s="41"/>
      <c r="K1" s="2"/>
      <c r="L1" s="2"/>
      <c r="M1" s="1"/>
    </row>
    <row r="2" spans="1:13" ht="3" hidden="1" customHeight="1" x14ac:dyDescent="0.25">
      <c r="A2" s="1"/>
      <c r="B2" s="1"/>
      <c r="C2" s="1"/>
      <c r="D2" s="47"/>
      <c r="E2" s="47"/>
      <c r="F2" s="47"/>
      <c r="G2" s="40"/>
      <c r="H2" s="40"/>
      <c r="I2" s="40"/>
      <c r="J2" s="40"/>
      <c r="K2" s="1"/>
      <c r="L2" s="1"/>
      <c r="M2" s="1"/>
    </row>
    <row r="3" spans="1:13" ht="15.75" customHeight="1" x14ac:dyDescent="0.25">
      <c r="A3" s="1"/>
      <c r="B3" s="1"/>
      <c r="C3" s="1"/>
      <c r="D3" s="1"/>
      <c r="E3" s="1"/>
      <c r="F3" s="1"/>
      <c r="G3" s="1"/>
      <c r="H3" s="1"/>
      <c r="I3" s="1"/>
      <c r="J3" s="1"/>
      <c r="K3" s="1"/>
      <c r="L3" s="1"/>
      <c r="M3" s="1"/>
    </row>
    <row r="4" spans="1:13" ht="8.25" customHeight="1" x14ac:dyDescent="0.25">
      <c r="A4" s="1"/>
      <c r="B4" s="51" t="s">
        <v>30</v>
      </c>
      <c r="C4" s="4"/>
      <c r="D4" s="4"/>
      <c r="E4" s="4"/>
      <c r="F4" s="4"/>
      <c r="G4" s="4"/>
      <c r="H4" s="4"/>
      <c r="I4" s="4"/>
      <c r="J4" s="4"/>
      <c r="K4" s="4"/>
      <c r="L4" s="1"/>
      <c r="M4" s="1"/>
    </row>
    <row r="5" spans="1:13" s="9" customFormat="1" ht="135" customHeight="1" x14ac:dyDescent="0.25">
      <c r="A5" s="5"/>
      <c r="B5" s="51"/>
      <c r="C5" s="6"/>
      <c r="D5" s="7" t="s">
        <v>37</v>
      </c>
      <c r="E5" s="7" t="s">
        <v>11</v>
      </c>
      <c r="F5" s="7" t="s">
        <v>12</v>
      </c>
      <c r="G5" s="7" t="s">
        <v>13</v>
      </c>
      <c r="H5" s="7" t="s">
        <v>14</v>
      </c>
      <c r="I5" s="8" t="s">
        <v>15</v>
      </c>
      <c r="J5" s="8" t="s">
        <v>15</v>
      </c>
      <c r="K5" s="6"/>
      <c r="L5" s="34" t="s">
        <v>31</v>
      </c>
      <c r="M5" s="5"/>
    </row>
    <row r="6" spans="1:13" s="14" customFormat="1" ht="15.75" x14ac:dyDescent="0.25">
      <c r="A6" s="10"/>
      <c r="B6" s="51"/>
      <c r="C6" s="11"/>
      <c r="D6" s="12" t="s">
        <v>16</v>
      </c>
      <c r="E6" s="12" t="s">
        <v>17</v>
      </c>
      <c r="F6" s="12" t="s">
        <v>18</v>
      </c>
      <c r="G6" s="12" t="s">
        <v>19</v>
      </c>
      <c r="H6" s="12" t="s">
        <v>20</v>
      </c>
      <c r="I6" s="13" t="s">
        <v>21</v>
      </c>
      <c r="J6" s="13" t="s">
        <v>22</v>
      </c>
      <c r="K6" s="11"/>
      <c r="L6" s="35"/>
      <c r="M6" s="10"/>
    </row>
    <row r="7" spans="1:13" ht="47.25" x14ac:dyDescent="0.25">
      <c r="A7" s="1"/>
      <c r="B7" s="51"/>
      <c r="C7" s="4"/>
      <c r="D7" s="30" t="s">
        <v>32</v>
      </c>
      <c r="E7" s="16">
        <v>30</v>
      </c>
      <c r="F7" s="16">
        <v>81</v>
      </c>
      <c r="G7" s="16">
        <v>30</v>
      </c>
      <c r="H7" s="17">
        <f>120-G7</f>
        <v>90</v>
      </c>
      <c r="I7" s="18">
        <f>G7*100%</f>
        <v>30</v>
      </c>
      <c r="J7" s="18">
        <f>F7*I7</f>
        <v>2430</v>
      </c>
      <c r="K7" s="4"/>
      <c r="L7" s="36"/>
      <c r="M7" s="1"/>
    </row>
    <row r="8" spans="1:13" ht="31.5" x14ac:dyDescent="0.25">
      <c r="A8" s="1"/>
      <c r="B8" s="51"/>
      <c r="C8" s="4"/>
      <c r="D8" s="30" t="s">
        <v>33</v>
      </c>
      <c r="E8" s="16">
        <v>60</v>
      </c>
      <c r="F8" s="16">
        <v>77</v>
      </c>
      <c r="G8" s="16">
        <v>60</v>
      </c>
      <c r="H8" s="17">
        <f>H7-G8</f>
        <v>30</v>
      </c>
      <c r="I8" s="18">
        <f t="shared" ref="I8:I16" si="0">G8*100%</f>
        <v>60</v>
      </c>
      <c r="J8" s="18">
        <f t="shared" ref="J8:J16" si="1">F8*I8</f>
        <v>4620</v>
      </c>
      <c r="K8" s="4"/>
      <c r="L8" s="36"/>
      <c r="M8" s="1"/>
    </row>
    <row r="9" spans="1:13" ht="51" x14ac:dyDescent="0.25">
      <c r="A9" s="1"/>
      <c r="B9" s="51"/>
      <c r="C9" s="4"/>
      <c r="D9" s="30" t="s">
        <v>34</v>
      </c>
      <c r="E9" s="16">
        <v>60</v>
      </c>
      <c r="F9" s="16">
        <v>66</v>
      </c>
      <c r="G9" s="16">
        <v>30</v>
      </c>
      <c r="H9" s="17">
        <f>H8-G9</f>
        <v>0</v>
      </c>
      <c r="I9" s="18">
        <f t="shared" si="0"/>
        <v>30</v>
      </c>
      <c r="J9" s="18">
        <f t="shared" si="1"/>
        <v>1980</v>
      </c>
      <c r="K9" s="31"/>
      <c r="L9" s="37" t="s">
        <v>35</v>
      </c>
      <c r="M9" s="1"/>
    </row>
    <row r="10" spans="1:13" ht="47.25" x14ac:dyDescent="0.25">
      <c r="A10" s="1"/>
      <c r="B10" s="51"/>
      <c r="C10" s="4"/>
      <c r="D10" s="30" t="s">
        <v>36</v>
      </c>
      <c r="E10" s="16">
        <v>30</v>
      </c>
      <c r="F10" s="16">
        <v>64</v>
      </c>
      <c r="G10" s="16">
        <v>0</v>
      </c>
      <c r="H10" s="17">
        <f t="shared" ref="H10:H16" si="2">H9-G10</f>
        <v>0</v>
      </c>
      <c r="I10" s="18">
        <f t="shared" si="0"/>
        <v>0</v>
      </c>
      <c r="J10" s="18">
        <f t="shared" si="1"/>
        <v>0</v>
      </c>
      <c r="K10" s="4"/>
      <c r="L10" s="36"/>
      <c r="M10" s="1"/>
    </row>
    <row r="11" spans="1:13" ht="15.75" x14ac:dyDescent="0.25">
      <c r="A11" s="1"/>
      <c r="B11" s="51"/>
      <c r="C11" s="4"/>
      <c r="D11" s="30"/>
      <c r="E11" s="16"/>
      <c r="F11" s="16"/>
      <c r="G11" s="16"/>
      <c r="H11" s="17">
        <f t="shared" si="2"/>
        <v>0</v>
      </c>
      <c r="I11" s="18">
        <f t="shared" si="0"/>
        <v>0</v>
      </c>
      <c r="J11" s="18">
        <f t="shared" si="1"/>
        <v>0</v>
      </c>
      <c r="K11" s="4"/>
      <c r="L11" s="36"/>
      <c r="M11" s="1"/>
    </row>
    <row r="12" spans="1:13" ht="15.75" x14ac:dyDescent="0.25">
      <c r="A12" s="1"/>
      <c r="B12" s="51"/>
      <c r="C12" s="4"/>
      <c r="D12" s="15"/>
      <c r="E12" s="16"/>
      <c r="F12" s="16"/>
      <c r="G12" s="16"/>
      <c r="H12" s="17">
        <f t="shared" si="2"/>
        <v>0</v>
      </c>
      <c r="I12" s="18">
        <f t="shared" si="0"/>
        <v>0</v>
      </c>
      <c r="J12" s="18">
        <f t="shared" si="1"/>
        <v>0</v>
      </c>
      <c r="K12" s="4"/>
      <c r="L12" s="36"/>
      <c r="M12" s="1"/>
    </row>
    <row r="13" spans="1:13" ht="15.75" x14ac:dyDescent="0.25">
      <c r="A13" s="1"/>
      <c r="B13" s="51"/>
      <c r="C13" s="4"/>
      <c r="D13" s="15"/>
      <c r="E13" s="16"/>
      <c r="F13" s="16"/>
      <c r="G13" s="16"/>
      <c r="H13" s="17">
        <f t="shared" si="2"/>
        <v>0</v>
      </c>
      <c r="I13" s="18">
        <f t="shared" si="0"/>
        <v>0</v>
      </c>
      <c r="J13" s="18">
        <f t="shared" si="1"/>
        <v>0</v>
      </c>
      <c r="K13" s="4"/>
      <c r="L13" s="36"/>
      <c r="M13" s="1"/>
    </row>
    <row r="14" spans="1:13" ht="15.75" x14ac:dyDescent="0.25">
      <c r="A14" s="1"/>
      <c r="B14" s="51"/>
      <c r="C14" s="4"/>
      <c r="D14" s="15"/>
      <c r="E14" s="16"/>
      <c r="F14" s="16"/>
      <c r="G14" s="16"/>
      <c r="H14" s="17">
        <f t="shared" si="2"/>
        <v>0</v>
      </c>
      <c r="I14" s="18">
        <f t="shared" si="0"/>
        <v>0</v>
      </c>
      <c r="J14" s="18">
        <f t="shared" si="1"/>
        <v>0</v>
      </c>
      <c r="K14" s="4"/>
      <c r="L14" s="36"/>
      <c r="M14" s="1"/>
    </row>
    <row r="15" spans="1:13" ht="15.75" x14ac:dyDescent="0.25">
      <c r="A15" s="1"/>
      <c r="B15" s="51"/>
      <c r="C15" s="4"/>
      <c r="D15" s="15"/>
      <c r="E15" s="16"/>
      <c r="F15" s="16"/>
      <c r="G15" s="16"/>
      <c r="H15" s="17">
        <f t="shared" si="2"/>
        <v>0</v>
      </c>
      <c r="I15" s="18">
        <f t="shared" si="0"/>
        <v>0</v>
      </c>
      <c r="J15" s="18">
        <f t="shared" si="1"/>
        <v>0</v>
      </c>
      <c r="K15" s="4"/>
      <c r="L15" s="36"/>
      <c r="M15" s="1"/>
    </row>
    <row r="16" spans="1:13" ht="15.75" x14ac:dyDescent="0.25">
      <c r="A16" s="1"/>
      <c r="B16" s="51"/>
      <c r="C16" s="4"/>
      <c r="D16" s="15"/>
      <c r="E16" s="16"/>
      <c r="F16" s="16"/>
      <c r="G16" s="16"/>
      <c r="H16" s="17">
        <f t="shared" si="2"/>
        <v>0</v>
      </c>
      <c r="I16" s="18">
        <f t="shared" si="0"/>
        <v>0</v>
      </c>
      <c r="J16" s="18">
        <f t="shared" si="1"/>
        <v>0</v>
      </c>
      <c r="K16" s="4"/>
      <c r="L16" s="36"/>
      <c r="M16" s="1"/>
    </row>
    <row r="17" spans="1:13" ht="15.75" hidden="1" x14ac:dyDescent="0.25">
      <c r="A17" s="1"/>
      <c r="B17" s="51"/>
      <c r="C17" s="4"/>
      <c r="D17" s="19"/>
      <c r="E17" s="20">
        <f>SUM(E7:E16)</f>
        <v>180</v>
      </c>
      <c r="F17" s="20" t="s">
        <v>23</v>
      </c>
      <c r="G17" s="20"/>
      <c r="H17" s="20"/>
      <c r="I17" s="20">
        <f>SUM(I7:I16)</f>
        <v>120</v>
      </c>
      <c r="J17" s="20">
        <f>SUM(J7:J16)</f>
        <v>9030</v>
      </c>
      <c r="K17" s="4"/>
      <c r="L17" s="1"/>
      <c r="M17" s="1"/>
    </row>
    <row r="18" spans="1:13" ht="15.75" hidden="1" x14ac:dyDescent="0.25">
      <c r="A18" s="1"/>
      <c r="B18" s="51"/>
      <c r="C18" s="4"/>
      <c r="D18" s="19"/>
      <c r="E18" s="21"/>
      <c r="F18" s="20" t="s">
        <v>24</v>
      </c>
      <c r="G18" s="20"/>
      <c r="H18" s="20"/>
      <c r="I18" s="20"/>
      <c r="J18" s="20">
        <f>J17/120</f>
        <v>75.25</v>
      </c>
      <c r="K18" s="4"/>
      <c r="L18" s="1"/>
      <c r="M18" s="1"/>
    </row>
    <row r="19" spans="1:13" s="24" customFormat="1" ht="10.5" customHeight="1" x14ac:dyDescent="0.25">
      <c r="A19" s="22"/>
      <c r="B19" s="51"/>
      <c r="C19" s="23"/>
      <c r="D19" s="23"/>
      <c r="E19" s="23"/>
      <c r="F19" s="23"/>
      <c r="G19" s="23"/>
      <c r="H19" s="23"/>
      <c r="I19" s="23"/>
      <c r="J19" s="23"/>
      <c r="K19" s="23"/>
      <c r="L19" s="22"/>
      <c r="M19" s="22"/>
    </row>
    <row r="20" spans="1:13" s="1" customFormat="1" ht="33.75" customHeight="1" x14ac:dyDescent="0.25"/>
    <row r="21" spans="1:13" s="1" customFormat="1" ht="33.75" customHeight="1" x14ac:dyDescent="0.25">
      <c r="D21" s="48" t="s">
        <v>26</v>
      </c>
      <c r="E21" s="48"/>
    </row>
    <row r="22" spans="1:13" s="1" customFormat="1" ht="51" customHeight="1" x14ac:dyDescent="0.25">
      <c r="D22" s="25" t="s">
        <v>27</v>
      </c>
      <c r="E22" s="26">
        <f>IF(I17=120,J18,"")</f>
        <v>75.25</v>
      </c>
      <c r="F22" s="49"/>
      <c r="G22" s="49"/>
      <c r="H22" s="49"/>
      <c r="I22" s="49"/>
      <c r="J22" s="49"/>
      <c r="K22" s="27"/>
      <c r="L22" s="27"/>
    </row>
    <row r="23" spans="1:13" s="1" customFormat="1" ht="33.75" customHeight="1" x14ac:dyDescent="0.25">
      <c r="D23" s="25" t="s">
        <v>28</v>
      </c>
      <c r="E23" s="25" t="str">
        <f>IFERROR(IF(E22="","",IF(AND(E22&gt;=50,E22&lt;=59.9),("Pass"),(IF(AND(E22&gt;=60,E22&lt;=69.9),("Merit"),(IF(E22&gt;=70,("Distinction"))))))),"")</f>
        <v>Distinction</v>
      </c>
      <c r="F23" s="27"/>
      <c r="G23" s="27"/>
      <c r="H23" s="27"/>
      <c r="I23" s="27"/>
      <c r="J23" s="32"/>
    </row>
    <row r="24" spans="1:13" s="1" customFormat="1" ht="33.75" customHeight="1" x14ac:dyDescent="0.25"/>
    <row r="25" spans="1:13" s="1" customFormat="1" ht="21.95" hidden="1" customHeight="1" x14ac:dyDescent="0.25">
      <c r="D25" s="44"/>
      <c r="E25" s="44"/>
    </row>
    <row r="26" spans="1:13" ht="21.95" hidden="1" customHeight="1" x14ac:dyDescent="0.25">
      <c r="A26" s="1"/>
      <c r="B26" s="45"/>
      <c r="C26" s="1"/>
      <c r="D26" s="46"/>
      <c r="E26" s="46"/>
      <c r="F26" s="28"/>
      <c r="G26" s="28"/>
      <c r="H26" s="28"/>
      <c r="I26" s="28"/>
      <c r="J26" s="28"/>
      <c r="K26" s="1"/>
      <c r="L26" s="1"/>
      <c r="M26" s="1"/>
    </row>
    <row r="27" spans="1:13" ht="21.95" hidden="1" customHeight="1" x14ac:dyDescent="0.25">
      <c r="A27" s="1"/>
      <c r="B27" s="45"/>
      <c r="C27" s="1"/>
      <c r="D27" s="1"/>
      <c r="E27" s="1"/>
      <c r="F27" s="1"/>
      <c r="G27" s="1"/>
      <c r="H27" s="1"/>
      <c r="I27" s="1"/>
      <c r="J27" s="1"/>
      <c r="K27" s="1"/>
      <c r="L27" s="1"/>
      <c r="M27" s="1"/>
    </row>
    <row r="28" spans="1:13" ht="21.95" hidden="1" customHeight="1" x14ac:dyDescent="0.25">
      <c r="A28" s="1"/>
      <c r="B28" s="1"/>
      <c r="C28" s="1"/>
      <c r="D28" s="1"/>
      <c r="E28" s="1"/>
      <c r="F28" s="1"/>
      <c r="G28" s="1"/>
      <c r="H28" s="1"/>
      <c r="I28" s="1"/>
      <c r="J28" s="1"/>
      <c r="K28" s="1"/>
      <c r="L28" s="1"/>
    </row>
  </sheetData>
  <mergeCells count="8">
    <mergeCell ref="D25:E25"/>
    <mergeCell ref="B26:B27"/>
    <mergeCell ref="D26:E26"/>
    <mergeCell ref="D1:J1"/>
    <mergeCell ref="D2:F2"/>
    <mergeCell ref="B4:B19"/>
    <mergeCell ref="D21:E21"/>
    <mergeCell ref="F22:J22"/>
  </mergeCells>
  <dataValidations count="1">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120 credits)" sqref="G7:G16" xr:uid="{C0197B05-F2B8-47F3-89FF-FF51A0097F9F}">
      <formula1>H7&gt;=0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3" ma:contentTypeDescription="Create a new document." ma:contentTypeScope="" ma:versionID="d38bd9aa7dcebb53cf65a00d10d4b6d6">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2271993b0518a3540c392bb06f30679d"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30762-8124-41B6-BA10-2F962A10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E83AB8-8FBB-453A-B266-466E2F1EEF9F}">
  <ds:schemaRefs>
    <ds:schemaRef ds:uri="http://schemas.microsoft.com/office/2006/documentManagement/types"/>
    <ds:schemaRef ds:uri="b69e6976-36a6-4675-80dc-4342a8d8cb03"/>
    <ds:schemaRef ds:uri="http://purl.org/dc/terms/"/>
    <ds:schemaRef ds:uri="http://schemas.openxmlformats.org/package/2006/metadata/core-properties"/>
    <ds:schemaRef ds:uri="http://purl.org/dc/dcmitype/"/>
    <ds:schemaRef ds:uri="http://schemas.microsoft.com/office/infopath/2007/PartnerControls"/>
    <ds:schemaRef ds:uri="0aa88d02-aa5c-45b3-a8f7-82c423842f3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1A31DB6-716D-4D29-AC50-40D2F26D2C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Calculator</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Burrell</dc:creator>
  <cp:keywords/>
  <dc:description/>
  <cp:lastModifiedBy>Edward Burrell</cp:lastModifiedBy>
  <cp:revision/>
  <dcterms:created xsi:type="dcterms:W3CDTF">2021-01-25T11:54:09Z</dcterms:created>
  <dcterms:modified xsi:type="dcterms:W3CDTF">2022-08-17T09:05:59Z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